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larsmacbookpro/Desktop/ROBSON/"/>
    </mc:Choice>
  </mc:AlternateContent>
  <xr:revisionPtr revIDLastSave="0" documentId="10_ncr:8100000_{ACADA1B6-32E5-CD4C-8BAD-8F16FCFF907E}" xr6:coauthVersionLast="34" xr6:coauthVersionMax="34" xr10:uidLastSave="{00000000-0000-0000-0000-000000000000}"/>
  <bookViews>
    <workbookView xWindow="0" yWindow="0" windowWidth="28800" windowHeight="18000" tabRatio="973" activeTab="4" xr2:uid="{00000000-000D-0000-FFFF-FFFF00000000}"/>
  </bookViews>
  <sheets>
    <sheet name="1.NUMBERS OF WOMEN" sheetId="7" r:id="rId1"/>
    <sheet name="2. Size of group, %" sheetId="3" r:id="rId2"/>
    <sheet name="3. Numbers of CS deliveries" sheetId="1" r:id="rId3"/>
    <sheet name="4. CS rate" sheetId="4" r:id="rId4"/>
    <sheet name="5. Contribution of each group" sheetId="5" r:id="rId5"/>
  </sheets>
  <definedNames>
    <definedName name="Totalt_forlosta" localSheetId="0">'1.NUMBERS OF WOMEN'!$D$25</definedName>
    <definedName name="Totalt_forlosta" localSheetId="1">'2. Size of group, %'!$D$25</definedName>
    <definedName name="Totalt_forlosta" localSheetId="2">'3. Numbers of CS deliveries'!$D$24</definedName>
    <definedName name="Totalt_forlosta" localSheetId="3">'4. CS rate'!$D$26</definedName>
    <definedName name="Totalt_forlosta" localSheetId="4">'5. Contribution of each group'!$D$24</definedName>
    <definedName name="_xlnm.Print_Area" localSheetId="2">'3. Numbers of CS deliveries'!$A$1:$AW$30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AS22" i="4"/>
  <c r="AS21" i="4"/>
  <c r="AS20" i="4"/>
  <c r="AS19" i="4"/>
  <c r="AS18" i="4"/>
  <c r="AS17" i="4"/>
  <c r="AS16" i="4"/>
  <c r="AS15" i="4"/>
  <c r="AS14" i="4"/>
  <c r="AS13" i="4"/>
  <c r="AS12" i="4"/>
  <c r="AS11" i="4"/>
  <c r="AS10" i="4"/>
  <c r="AS9" i="4"/>
  <c r="AS8" i="4"/>
  <c r="AS7" i="4"/>
  <c r="AS6" i="4"/>
  <c r="AS25" i="7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5" i="1"/>
  <c r="AS4" i="7"/>
  <c r="AZ9" i="7"/>
  <c r="BC9" i="7"/>
  <c r="AZ10" i="7"/>
  <c r="BC10" i="7"/>
  <c r="BH10" i="7" s="1"/>
  <c r="AZ23" i="7"/>
  <c r="BC23" i="7"/>
  <c r="AZ23" i="4" s="1"/>
  <c r="AZ23" i="1"/>
  <c r="AZ22" i="7"/>
  <c r="BC22" i="7" s="1"/>
  <c r="BE22" i="7" s="1"/>
  <c r="AZ22" i="1"/>
  <c r="AZ22" i="4" s="1"/>
  <c r="AZ21" i="7"/>
  <c r="BC21" i="7"/>
  <c r="AZ21" i="4" s="1"/>
  <c r="AZ21" i="1"/>
  <c r="AZ20" i="7"/>
  <c r="BC20" i="7" s="1"/>
  <c r="BE20" i="7" s="1"/>
  <c r="AZ20" i="1"/>
  <c r="AZ20" i="4" s="1"/>
  <c r="AZ19" i="7"/>
  <c r="BC19" i="7"/>
  <c r="AZ19" i="4" s="1"/>
  <c r="AZ19" i="1"/>
  <c r="AZ18" i="7"/>
  <c r="BC18" i="7" s="1"/>
  <c r="AZ18" i="1"/>
  <c r="AZ17" i="7"/>
  <c r="BC17" i="7"/>
  <c r="AZ17" i="4" s="1"/>
  <c r="AZ17" i="1"/>
  <c r="BB17" i="1" s="1"/>
  <c r="AZ16" i="7"/>
  <c r="BC16" i="7" s="1"/>
  <c r="BE16" i="7" s="1"/>
  <c r="BB16" i="4" s="1"/>
  <c r="AZ16" i="1"/>
  <c r="AZ16" i="4" s="1"/>
  <c r="AZ15" i="7"/>
  <c r="BC15" i="7"/>
  <c r="AZ15" i="4" s="1"/>
  <c r="AZ15" i="1"/>
  <c r="AZ14" i="7"/>
  <c r="BC14" i="7" s="1"/>
  <c r="AZ14" i="1"/>
  <c r="AZ14" i="4" s="1"/>
  <c r="AZ13" i="7"/>
  <c r="BC13" i="7"/>
  <c r="AZ13" i="4" s="1"/>
  <c r="AZ13" i="1"/>
  <c r="BB12" i="1" s="1"/>
  <c r="AZ12" i="7"/>
  <c r="BC12" i="7" s="1"/>
  <c r="BE12" i="7" s="1"/>
  <c r="AZ12" i="1"/>
  <c r="AZ12" i="4" s="1"/>
  <c r="AZ11" i="7"/>
  <c r="BC11" i="7"/>
  <c r="AZ11" i="4" s="1"/>
  <c r="AZ11" i="1"/>
  <c r="AZ10" i="1"/>
  <c r="AZ10" i="4" s="1"/>
  <c r="AZ9" i="1"/>
  <c r="AZ9" i="4" s="1"/>
  <c r="AZ8" i="7"/>
  <c r="BC8" i="7"/>
  <c r="AZ8" i="4" s="1"/>
  <c r="AZ8" i="1"/>
  <c r="BB7" i="1" s="1"/>
  <c r="BB7" i="4" s="1"/>
  <c r="AZ7" i="7"/>
  <c r="BC7" i="7" s="1"/>
  <c r="BE7" i="7" s="1"/>
  <c r="AZ7" i="1"/>
  <c r="AZ6" i="7"/>
  <c r="BC6" i="7"/>
  <c r="AZ6" i="4" s="1"/>
  <c r="AZ6" i="1"/>
  <c r="BB16" i="1"/>
  <c r="BB21" i="1"/>
  <c r="BB20" i="1"/>
  <c r="BB20" i="4" s="1"/>
  <c r="BE15" i="7"/>
  <c r="BB15" i="4" s="1"/>
  <c r="BB15" i="1"/>
  <c r="BE9" i="7"/>
  <c r="BB9" i="1"/>
  <c r="BB9" i="4" s="1"/>
  <c r="BB6" i="1"/>
  <c r="AZ24" i="7"/>
  <c r="BC24" i="7" s="1"/>
  <c r="BE24" i="7" s="1"/>
  <c r="BC5" i="7"/>
  <c r="BB22" i="1"/>
  <c r="BB23" i="1"/>
  <c r="AZ24" i="1"/>
  <c r="BB24" i="1" s="1"/>
  <c r="D20" i="4"/>
  <c r="E20" i="4"/>
  <c r="F20" i="4"/>
  <c r="G20" i="4"/>
  <c r="AY20" i="4" s="1"/>
  <c r="H20" i="4"/>
  <c r="I20" i="4"/>
  <c r="J20" i="4"/>
  <c r="K20" i="4"/>
  <c r="L20" i="4"/>
  <c r="M20" i="4"/>
  <c r="N20" i="4"/>
  <c r="O20" i="4"/>
  <c r="Q20" i="4"/>
  <c r="R20" i="4"/>
  <c r="S20" i="4"/>
  <c r="T20" i="4"/>
  <c r="U20" i="4"/>
  <c r="V20" i="4"/>
  <c r="X20" i="4"/>
  <c r="Y20" i="4"/>
  <c r="Z20" i="4"/>
  <c r="AA20" i="4"/>
  <c r="AB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R20" i="4"/>
  <c r="AU20" i="4"/>
  <c r="AV20" i="4"/>
  <c r="AW20" i="4"/>
  <c r="D16" i="4"/>
  <c r="E16" i="4"/>
  <c r="F16" i="4"/>
  <c r="G16" i="4"/>
  <c r="H16" i="4"/>
  <c r="AY16" i="4" s="1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T16" i="4"/>
  <c r="AU16" i="4"/>
  <c r="AV16" i="4"/>
  <c r="AW16" i="4"/>
  <c r="D15" i="4"/>
  <c r="E15" i="4"/>
  <c r="F15" i="4"/>
  <c r="G15" i="4"/>
  <c r="H15" i="4"/>
  <c r="I15" i="4"/>
  <c r="J15" i="4"/>
  <c r="K15" i="4"/>
  <c r="AY15" i="4" s="1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T15" i="4"/>
  <c r="AU15" i="4"/>
  <c r="AV15" i="4"/>
  <c r="AW15" i="4"/>
  <c r="D9" i="4"/>
  <c r="E9" i="4"/>
  <c r="F9" i="4"/>
  <c r="AY9" i="4" s="1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T9" i="4"/>
  <c r="AU9" i="4"/>
  <c r="AV9" i="4"/>
  <c r="AW9" i="4"/>
  <c r="D6" i="4"/>
  <c r="E6" i="4"/>
  <c r="F6" i="4"/>
  <c r="G6" i="4"/>
  <c r="H6" i="4"/>
  <c r="I6" i="4"/>
  <c r="AX6" i="4" s="1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T6" i="4"/>
  <c r="AU6" i="4"/>
  <c r="AV6" i="4"/>
  <c r="AW6" i="4"/>
  <c r="D23" i="4"/>
  <c r="E23" i="4"/>
  <c r="F23" i="4"/>
  <c r="G23" i="4"/>
  <c r="H23" i="4"/>
  <c r="I23" i="4"/>
  <c r="AY23" i="4" s="1"/>
  <c r="J23" i="4"/>
  <c r="K23" i="4"/>
  <c r="L23" i="4"/>
  <c r="M23" i="4"/>
  <c r="N23" i="4"/>
  <c r="O23" i="4"/>
  <c r="Q23" i="4"/>
  <c r="R23" i="4"/>
  <c r="S23" i="4"/>
  <c r="T23" i="4"/>
  <c r="U23" i="4"/>
  <c r="V23" i="4"/>
  <c r="W23" i="4"/>
  <c r="X23" i="4"/>
  <c r="Y23" i="4"/>
  <c r="Z23" i="4"/>
  <c r="AA23" i="4"/>
  <c r="AB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T23" i="4"/>
  <c r="AU23" i="4"/>
  <c r="AV23" i="4"/>
  <c r="AW23" i="4"/>
  <c r="D22" i="4"/>
  <c r="E22" i="4"/>
  <c r="F22" i="4"/>
  <c r="AX22" i="4" s="1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T22" i="4"/>
  <c r="AU22" i="4"/>
  <c r="AV22" i="4"/>
  <c r="AW22" i="4"/>
  <c r="D21" i="4"/>
  <c r="E21" i="4"/>
  <c r="F21" i="4"/>
  <c r="G21" i="4"/>
  <c r="H21" i="4"/>
  <c r="I21" i="4"/>
  <c r="AY21" i="4" s="1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T21" i="4"/>
  <c r="AU21" i="4"/>
  <c r="AV21" i="4"/>
  <c r="AW21" i="4"/>
  <c r="D19" i="4"/>
  <c r="AY19" i="4" s="1"/>
  <c r="E19" i="4"/>
  <c r="F19" i="4"/>
  <c r="G19" i="4"/>
  <c r="H19" i="4"/>
  <c r="I19" i="4"/>
  <c r="J19" i="4"/>
  <c r="K19" i="4"/>
  <c r="L19" i="4"/>
  <c r="M19" i="4"/>
  <c r="N19" i="4"/>
  <c r="O19" i="4"/>
  <c r="Q19" i="4"/>
  <c r="R19" i="4"/>
  <c r="S19" i="4"/>
  <c r="T19" i="4"/>
  <c r="U19" i="4"/>
  <c r="V19" i="4"/>
  <c r="X19" i="4"/>
  <c r="Y19" i="4"/>
  <c r="Z19" i="4"/>
  <c r="AA19" i="4"/>
  <c r="AB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T19" i="4"/>
  <c r="AU19" i="4"/>
  <c r="AV19" i="4"/>
  <c r="AW19" i="4"/>
  <c r="D18" i="4"/>
  <c r="E18" i="4"/>
  <c r="F18" i="4"/>
  <c r="G18" i="4"/>
  <c r="H18" i="4"/>
  <c r="I18" i="4"/>
  <c r="J18" i="4"/>
  <c r="AX18" i="4" s="1"/>
  <c r="K18" i="4"/>
  <c r="L18" i="4"/>
  <c r="M18" i="4"/>
  <c r="N18" i="4"/>
  <c r="O18" i="4"/>
  <c r="Q18" i="4"/>
  <c r="R18" i="4"/>
  <c r="S18" i="4"/>
  <c r="T18" i="4"/>
  <c r="U18" i="4"/>
  <c r="V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P18" i="4"/>
  <c r="AQ18" i="4"/>
  <c r="AR18" i="4"/>
  <c r="AT18" i="4"/>
  <c r="AU18" i="4"/>
  <c r="AV18" i="4"/>
  <c r="AW18" i="4"/>
  <c r="D17" i="4"/>
  <c r="E17" i="4"/>
  <c r="F17" i="4"/>
  <c r="G17" i="4"/>
  <c r="H17" i="4"/>
  <c r="AY17" i="4" s="1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X17" i="4"/>
  <c r="Y17" i="4"/>
  <c r="Z17" i="4"/>
  <c r="AA17" i="4"/>
  <c r="AB17" i="4"/>
  <c r="AD17" i="4"/>
  <c r="AE17" i="4"/>
  <c r="AF17" i="4"/>
  <c r="AG17" i="4"/>
  <c r="AH17" i="4"/>
  <c r="AI17" i="4"/>
  <c r="AJ17" i="4"/>
  <c r="AL17" i="4"/>
  <c r="AM17" i="4"/>
  <c r="AN17" i="4"/>
  <c r="AO17" i="4"/>
  <c r="AP17" i="4"/>
  <c r="AQ17" i="4"/>
  <c r="AR17" i="4"/>
  <c r="AT17" i="4"/>
  <c r="AU17" i="4"/>
  <c r="AV17" i="4"/>
  <c r="AW17" i="4"/>
  <c r="D14" i="4"/>
  <c r="E14" i="4"/>
  <c r="F14" i="4"/>
  <c r="G14" i="4"/>
  <c r="AX14" i="4" s="1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T14" i="4"/>
  <c r="AU14" i="4"/>
  <c r="AV14" i="4"/>
  <c r="AW14" i="4"/>
  <c r="D13" i="4"/>
  <c r="E13" i="4"/>
  <c r="F13" i="4"/>
  <c r="G13" i="4"/>
  <c r="H13" i="4"/>
  <c r="I13" i="4"/>
  <c r="J13" i="4"/>
  <c r="AY13" i="4" s="1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T13" i="4"/>
  <c r="AU13" i="4"/>
  <c r="AV13" i="4"/>
  <c r="AW13" i="4"/>
  <c r="D12" i="4"/>
  <c r="E12" i="4"/>
  <c r="AY12" i="4" s="1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T12" i="4"/>
  <c r="AU12" i="4"/>
  <c r="AV12" i="4"/>
  <c r="AW12" i="4"/>
  <c r="D11" i="4"/>
  <c r="E11" i="4"/>
  <c r="F11" i="4"/>
  <c r="G11" i="4"/>
  <c r="H11" i="4"/>
  <c r="AY11" i="4" s="1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T11" i="4"/>
  <c r="AU11" i="4"/>
  <c r="AV11" i="4"/>
  <c r="AW11" i="4"/>
  <c r="D10" i="4"/>
  <c r="E10" i="4"/>
  <c r="AX10" i="4" s="1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T10" i="4"/>
  <c r="AU10" i="4"/>
  <c r="AV10" i="4"/>
  <c r="AW10" i="4"/>
  <c r="D8" i="4"/>
  <c r="E8" i="4"/>
  <c r="F8" i="4"/>
  <c r="AY8" i="4" s="1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T8" i="4"/>
  <c r="AU8" i="4"/>
  <c r="AW8" i="4"/>
  <c r="D7" i="4"/>
  <c r="AY7" i="4" s="1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T7" i="4"/>
  <c r="AU7" i="4"/>
  <c r="AV7" i="4"/>
  <c r="AW7" i="4"/>
  <c r="AC24" i="4"/>
  <c r="AA24" i="4"/>
  <c r="Y24" i="4"/>
  <c r="U24" i="4"/>
  <c r="T24" i="4"/>
  <c r="R24" i="4"/>
  <c r="L24" i="4"/>
  <c r="J24" i="4"/>
  <c r="H24" i="4"/>
  <c r="AM24" i="4"/>
  <c r="AT24" i="4"/>
  <c r="D24" i="4"/>
  <c r="AY24" i="4" s="1"/>
  <c r="E24" i="4"/>
  <c r="F24" i="4"/>
  <c r="G24" i="4"/>
  <c r="I24" i="4"/>
  <c r="K24" i="4"/>
  <c r="M24" i="4"/>
  <c r="N24" i="4"/>
  <c r="O24" i="4"/>
  <c r="P24" i="4"/>
  <c r="Q24" i="4"/>
  <c r="S24" i="4"/>
  <c r="V24" i="4"/>
  <c r="W24" i="4"/>
  <c r="X24" i="4"/>
  <c r="Z24" i="4"/>
  <c r="AB24" i="4"/>
  <c r="AD24" i="4"/>
  <c r="AE24" i="4"/>
  <c r="AF24" i="4"/>
  <c r="AG24" i="4"/>
  <c r="AH24" i="4"/>
  <c r="AI24" i="4"/>
  <c r="AJ24" i="4"/>
  <c r="AK24" i="4"/>
  <c r="AL24" i="4"/>
  <c r="AN24" i="4"/>
  <c r="AO24" i="4"/>
  <c r="AP24" i="4"/>
  <c r="AQ24" i="4"/>
  <c r="AR24" i="4"/>
  <c r="AU24" i="4"/>
  <c r="AV24" i="4"/>
  <c r="AW24" i="4"/>
  <c r="AY22" i="4"/>
  <c r="AY18" i="4"/>
  <c r="AY14" i="4"/>
  <c r="AY10" i="4"/>
  <c r="AY6" i="4"/>
  <c r="AW25" i="7"/>
  <c r="AW8" i="3" s="1"/>
  <c r="AW6" i="3"/>
  <c r="AW7" i="3"/>
  <c r="AW12" i="3"/>
  <c r="AW13" i="3"/>
  <c r="AW14" i="3"/>
  <c r="AW15" i="3"/>
  <c r="AW20" i="3"/>
  <c r="AW21" i="3"/>
  <c r="AW22" i="3"/>
  <c r="AW23" i="3"/>
  <c r="AV25" i="7"/>
  <c r="AV6" i="3" s="1"/>
  <c r="AV25" i="3" s="1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U25" i="7"/>
  <c r="AU11" i="3" s="1"/>
  <c r="AU10" i="3"/>
  <c r="AU12" i="3"/>
  <c r="AU13" i="3"/>
  <c r="AU18" i="3"/>
  <c r="AU20" i="3"/>
  <c r="AU21" i="3"/>
  <c r="AT25" i="7"/>
  <c r="AT6" i="3" s="1"/>
  <c r="AT13" i="3"/>
  <c r="AT21" i="3"/>
  <c r="AR25" i="7"/>
  <c r="AR6" i="3" s="1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Q25" i="7"/>
  <c r="AQ12" i="3" s="1"/>
  <c r="AQ11" i="3"/>
  <c r="AQ13" i="3"/>
  <c r="AQ19" i="3"/>
  <c r="AQ21" i="3"/>
  <c r="AP25" i="7"/>
  <c r="AP7" i="3" s="1"/>
  <c r="AP6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O25" i="7"/>
  <c r="AO6" i="3" s="1"/>
  <c r="AO25" i="3" s="1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N25" i="7"/>
  <c r="AN6" i="3"/>
  <c r="AN25" i="3" s="1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M25" i="7"/>
  <c r="AM8" i="3" s="1"/>
  <c r="AM7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L25" i="7"/>
  <c r="AL11" i="3" s="1"/>
  <c r="AL10" i="3"/>
  <c r="AL12" i="3"/>
  <c r="AL13" i="3"/>
  <c r="AL18" i="3"/>
  <c r="AL20" i="3"/>
  <c r="AL21" i="3"/>
  <c r="AK25" i="7"/>
  <c r="AK6" i="3" s="1"/>
  <c r="AK13" i="3"/>
  <c r="AK21" i="3"/>
  <c r="AJ25" i="7"/>
  <c r="AJ7" i="3" s="1"/>
  <c r="AJ25" i="3" s="1"/>
  <c r="AJ6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I25" i="7"/>
  <c r="AI12" i="3" s="1"/>
  <c r="AI11" i="3"/>
  <c r="AI13" i="3"/>
  <c r="AI19" i="3"/>
  <c r="AI21" i="3"/>
  <c r="AH25" i="7"/>
  <c r="AH7" i="3" s="1"/>
  <c r="AH6" i="3"/>
  <c r="AH25" i="3" s="1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G25" i="7"/>
  <c r="AG6" i="3" s="1"/>
  <c r="AG25" i="3" s="1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F25" i="7"/>
  <c r="AF6" i="3"/>
  <c r="AF25" i="3" s="1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E25" i="7"/>
  <c r="AE8" i="3" s="1"/>
  <c r="AE7" i="3"/>
  <c r="AE9" i="3"/>
  <c r="AE10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D25" i="7"/>
  <c r="AD11" i="3" s="1"/>
  <c r="AD10" i="3"/>
  <c r="AD12" i="3"/>
  <c r="AD13" i="3"/>
  <c r="AD17" i="3"/>
  <c r="AD18" i="3"/>
  <c r="AD19" i="3"/>
  <c r="AD20" i="3"/>
  <c r="AD21" i="3"/>
  <c r="AD22" i="3"/>
  <c r="AD23" i="3"/>
  <c r="AD24" i="3"/>
  <c r="AC25" i="7"/>
  <c r="AC6" i="3" s="1"/>
  <c r="AB25" i="7"/>
  <c r="AB9" i="3" s="1"/>
  <c r="AB8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A25" i="7"/>
  <c r="AA12" i="3" s="1"/>
  <c r="AA11" i="3"/>
  <c r="AA13" i="3"/>
  <c r="AA19" i="3"/>
  <c r="AA21" i="3"/>
  <c r="Z25" i="7"/>
  <c r="Z7" i="3" s="1"/>
  <c r="Z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Y25" i="7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X25" i="7"/>
  <c r="X6" i="3"/>
  <c r="X25" i="3" s="1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W25" i="7"/>
  <c r="W6" i="3" s="1"/>
  <c r="W25" i="3" s="1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V25" i="7"/>
  <c r="V11" i="3" s="1"/>
  <c r="V10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U25" i="7"/>
  <c r="U6" i="3" s="1"/>
  <c r="T25" i="7"/>
  <c r="T9" i="3" s="1"/>
  <c r="T8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S25" i="7"/>
  <c r="S12" i="3" s="1"/>
  <c r="S11" i="3"/>
  <c r="S13" i="3"/>
  <c r="S19" i="3"/>
  <c r="S21" i="3"/>
  <c r="R25" i="7"/>
  <c r="R7" i="3" s="1"/>
  <c r="R6" i="3"/>
  <c r="R25" i="3" s="1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Q25" i="7"/>
  <c r="Q10" i="3" s="1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P25" i="7"/>
  <c r="P6" i="3"/>
  <c r="P25" i="3" s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O25" i="7"/>
  <c r="O8" i="3" s="1"/>
  <c r="O7" i="3"/>
  <c r="O9" i="3"/>
  <c r="O13" i="3"/>
  <c r="O14" i="3"/>
  <c r="O15" i="3"/>
  <c r="O17" i="3"/>
  <c r="O18" i="3"/>
  <c r="O19" i="3"/>
  <c r="O20" i="3"/>
  <c r="O21" i="3"/>
  <c r="O22" i="3"/>
  <c r="O23" i="3"/>
  <c r="N25" i="7"/>
  <c r="N11" i="3" s="1"/>
  <c r="N8" i="3"/>
  <c r="N9" i="3"/>
  <c r="N10" i="3"/>
  <c r="N12" i="3"/>
  <c r="N13" i="3"/>
  <c r="N14" i="3"/>
  <c r="N15" i="3"/>
  <c r="N16" i="3"/>
  <c r="N17" i="3"/>
  <c r="N18" i="3"/>
  <c r="N20" i="3"/>
  <c r="N21" i="3"/>
  <c r="N22" i="3"/>
  <c r="N23" i="3"/>
  <c r="N24" i="3"/>
  <c r="M25" i="7"/>
  <c r="M6" i="3" s="1"/>
  <c r="L25" i="7"/>
  <c r="L9" i="3" s="1"/>
  <c r="L6" i="3"/>
  <c r="L8" i="3"/>
  <c r="L10" i="3"/>
  <c r="L13" i="3"/>
  <c r="L14" i="3"/>
  <c r="L15" i="3"/>
  <c r="L16" i="3"/>
  <c r="L18" i="3"/>
  <c r="L19" i="3"/>
  <c r="L21" i="3"/>
  <c r="L22" i="3"/>
  <c r="L23" i="3"/>
  <c r="L24" i="3"/>
  <c r="K25" i="7"/>
  <c r="K12" i="3" s="1"/>
  <c r="K11" i="3"/>
  <c r="K13" i="3"/>
  <c r="K19" i="3"/>
  <c r="K21" i="3"/>
  <c r="J25" i="7"/>
  <c r="J7" i="3" s="1"/>
  <c r="J6" i="3"/>
  <c r="J8" i="3"/>
  <c r="J11" i="3"/>
  <c r="J12" i="3"/>
  <c r="J13" i="3"/>
  <c r="J14" i="3"/>
  <c r="J16" i="3"/>
  <c r="J17" i="3"/>
  <c r="J18" i="3"/>
  <c r="J19" i="3"/>
  <c r="J20" i="3"/>
  <c r="J21" i="3"/>
  <c r="J22" i="3"/>
  <c r="J23" i="3"/>
  <c r="J24" i="3"/>
  <c r="I25" i="7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25" i="7"/>
  <c r="H6" i="3"/>
  <c r="H25" i="3" s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G25" i="7"/>
  <c r="G8" i="3" s="1"/>
  <c r="G7" i="3"/>
  <c r="G9" i="3"/>
  <c r="G13" i="3"/>
  <c r="G15" i="3"/>
  <c r="G17" i="3"/>
  <c r="G21" i="3"/>
  <c r="G23" i="3"/>
  <c r="F25" i="7"/>
  <c r="F11" i="3" s="1"/>
  <c r="F8" i="3"/>
  <c r="F10" i="3"/>
  <c r="F12" i="3"/>
  <c r="F13" i="3"/>
  <c r="F15" i="3"/>
  <c r="F16" i="3"/>
  <c r="F17" i="3"/>
  <c r="F18" i="3"/>
  <c r="F19" i="3"/>
  <c r="F20" i="3"/>
  <c r="F21" i="3"/>
  <c r="F22" i="3"/>
  <c r="F23" i="3"/>
  <c r="F24" i="3"/>
  <c r="E25" i="7"/>
  <c r="E6" i="3" s="1"/>
  <c r="E21" i="3"/>
  <c r="D25" i="7"/>
  <c r="D7" i="3" s="1"/>
  <c r="D6" i="3"/>
  <c r="D8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AY24" i="7"/>
  <c r="AX24" i="7"/>
  <c r="AY23" i="7"/>
  <c r="AX23" i="7"/>
  <c r="AY22" i="7"/>
  <c r="AX22" i="7"/>
  <c r="AY21" i="7"/>
  <c r="AX21" i="7"/>
  <c r="AY20" i="7"/>
  <c r="AX20" i="7"/>
  <c r="AY19" i="7"/>
  <c r="AX19" i="7"/>
  <c r="AY18" i="7"/>
  <c r="AX18" i="7"/>
  <c r="AY17" i="7"/>
  <c r="AX17" i="7"/>
  <c r="AY16" i="7"/>
  <c r="AX16" i="7"/>
  <c r="AY15" i="7"/>
  <c r="AX15" i="7"/>
  <c r="AY14" i="7"/>
  <c r="AX14" i="7"/>
  <c r="AY13" i="7"/>
  <c r="AX13" i="7"/>
  <c r="AY12" i="7"/>
  <c r="AX12" i="7"/>
  <c r="AY11" i="7"/>
  <c r="AX11" i="7"/>
  <c r="AY10" i="7"/>
  <c r="AX10" i="7"/>
  <c r="AY9" i="7"/>
  <c r="AX9" i="7"/>
  <c r="AY8" i="7"/>
  <c r="AX8" i="7"/>
  <c r="AY7" i="7"/>
  <c r="AX7" i="7"/>
  <c r="AY6" i="7"/>
  <c r="D25" i="1"/>
  <c r="D4" i="7" s="1"/>
  <c r="E25" i="1"/>
  <c r="E4" i="7" s="1"/>
  <c r="F25" i="1"/>
  <c r="F4" i="7"/>
  <c r="G25" i="1"/>
  <c r="G4" i="7" s="1"/>
  <c r="H25" i="1"/>
  <c r="H4" i="7" s="1"/>
  <c r="I25" i="1"/>
  <c r="I4" i="7" s="1"/>
  <c r="J25" i="1"/>
  <c r="J4" i="7"/>
  <c r="K25" i="1"/>
  <c r="K4" i="7" s="1"/>
  <c r="L25" i="1"/>
  <c r="L4" i="7" s="1"/>
  <c r="M25" i="1"/>
  <c r="M4" i="7" s="1"/>
  <c r="N25" i="1"/>
  <c r="N4" i="7"/>
  <c r="O25" i="1"/>
  <c r="O4" i="7" s="1"/>
  <c r="P25" i="1"/>
  <c r="P4" i="7" s="1"/>
  <c r="Q25" i="1"/>
  <c r="Q4" i="7" s="1"/>
  <c r="R25" i="1"/>
  <c r="R4" i="7"/>
  <c r="S25" i="1"/>
  <c r="S4" i="7" s="1"/>
  <c r="T25" i="1"/>
  <c r="T4" i="7" s="1"/>
  <c r="U25" i="1"/>
  <c r="U4" i="7" s="1"/>
  <c r="V25" i="1"/>
  <c r="V4" i="7"/>
  <c r="W25" i="1"/>
  <c r="W4" i="7" s="1"/>
  <c r="X25" i="1"/>
  <c r="X4" i="7" s="1"/>
  <c r="Y25" i="1"/>
  <c r="Y4" i="7" s="1"/>
  <c r="Z25" i="1"/>
  <c r="Z4" i="7"/>
  <c r="AA25" i="1"/>
  <c r="AA4" i="7" s="1"/>
  <c r="AB25" i="1"/>
  <c r="AB4" i="7" s="1"/>
  <c r="AC25" i="1"/>
  <c r="AC4" i="7" s="1"/>
  <c r="AD25" i="1"/>
  <c r="AD4" i="7"/>
  <c r="AE25" i="1"/>
  <c r="AE4" i="7" s="1"/>
  <c r="AF25" i="1"/>
  <c r="AF4" i="7" s="1"/>
  <c r="AG25" i="1"/>
  <c r="AG4" i="7" s="1"/>
  <c r="AH25" i="1"/>
  <c r="AH4" i="7"/>
  <c r="AI25" i="1"/>
  <c r="AI4" i="7" s="1"/>
  <c r="AJ25" i="1"/>
  <c r="AJ4" i="7" s="1"/>
  <c r="AK25" i="1"/>
  <c r="AK4" i="7" s="1"/>
  <c r="AL25" i="1"/>
  <c r="AL4" i="7"/>
  <c r="AM25" i="1"/>
  <c r="AM4" i="7" s="1"/>
  <c r="AN25" i="1"/>
  <c r="AN4" i="7" s="1"/>
  <c r="AO25" i="1"/>
  <c r="AO4" i="7" s="1"/>
  <c r="AP25" i="1"/>
  <c r="AP4" i="7"/>
  <c r="AQ25" i="1"/>
  <c r="AQ4" i="7" s="1"/>
  <c r="AR25" i="1"/>
  <c r="AR4" i="7" s="1"/>
  <c r="AT25" i="1"/>
  <c r="AT4" i="7" s="1"/>
  <c r="AU25" i="1"/>
  <c r="AU4" i="7"/>
  <c r="AV25" i="1"/>
  <c r="AV4" i="7" s="1"/>
  <c r="AW25" i="1"/>
  <c r="AW4" i="7" s="1"/>
  <c r="AW6" i="5"/>
  <c r="AW7" i="5"/>
  <c r="AW24" i="5" s="1"/>
  <c r="AW4" i="5" s="1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V6" i="5"/>
  <c r="AV7" i="5"/>
  <c r="AV8" i="5"/>
  <c r="AV9" i="5"/>
  <c r="AV24" i="5" s="1"/>
  <c r="AV4" i="5" s="1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U6" i="5"/>
  <c r="AU24" i="5" s="1"/>
  <c r="AU4" i="5" s="1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T11" i="5"/>
  <c r="AT19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4" i="5" s="1"/>
  <c r="AQ6" i="5"/>
  <c r="AQ7" i="5"/>
  <c r="AQ8" i="5"/>
  <c r="AQ9" i="5"/>
  <c r="AQ10" i="5"/>
  <c r="AQ11" i="5"/>
  <c r="AQ12" i="5"/>
  <c r="AQ13" i="5"/>
  <c r="AQ24" i="5" s="1"/>
  <c r="AQ4" i="5" s="1"/>
  <c r="AQ14" i="5"/>
  <c r="AQ15" i="5"/>
  <c r="AQ16" i="5"/>
  <c r="AQ17" i="5"/>
  <c r="AQ18" i="5"/>
  <c r="AQ19" i="5"/>
  <c r="AQ20" i="5"/>
  <c r="AQ21" i="5"/>
  <c r="AQ22" i="5"/>
  <c r="AQ23" i="5"/>
  <c r="AP6" i="5"/>
  <c r="AP7" i="5"/>
  <c r="AP8" i="5"/>
  <c r="AP9" i="5"/>
  <c r="AP10" i="5"/>
  <c r="AP24" i="5" s="1"/>
  <c r="AP4" i="5" s="1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O6" i="5"/>
  <c r="AO7" i="5"/>
  <c r="AO24" i="5" s="1"/>
  <c r="AO4" i="5" s="1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N6" i="5"/>
  <c r="AN7" i="5"/>
  <c r="AN8" i="5"/>
  <c r="AN9" i="5"/>
  <c r="AN10" i="5"/>
  <c r="AN11" i="5"/>
  <c r="AN12" i="5"/>
  <c r="AN24" i="5" s="1"/>
  <c r="AN4" i="5" s="1"/>
  <c r="AN13" i="5"/>
  <c r="AN14" i="5"/>
  <c r="AN15" i="5"/>
  <c r="AN16" i="5"/>
  <c r="AN17" i="5"/>
  <c r="AN18" i="5"/>
  <c r="AN19" i="5"/>
  <c r="AN20" i="5"/>
  <c r="AN21" i="5"/>
  <c r="AN22" i="5"/>
  <c r="AN23" i="5"/>
  <c r="AM6" i="5"/>
  <c r="AM7" i="5"/>
  <c r="AM8" i="5"/>
  <c r="AM9" i="5"/>
  <c r="AM24" i="5" s="1"/>
  <c r="AM4" i="5" s="1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L6" i="5"/>
  <c r="AL24" i="5" s="1"/>
  <c r="AL4" i="5" s="1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K11" i="5"/>
  <c r="AK19" i="5"/>
  <c r="AJ6" i="5"/>
  <c r="AJ7" i="5"/>
  <c r="AJ8" i="5"/>
  <c r="AJ9" i="5"/>
  <c r="AJ10" i="5"/>
  <c r="AJ11" i="5"/>
  <c r="AJ12" i="5"/>
  <c r="AJ13" i="5"/>
  <c r="AJ14" i="5"/>
  <c r="AJ15" i="5"/>
  <c r="AJ16" i="5"/>
  <c r="AJ24" i="5" s="1"/>
  <c r="AJ4" i="5" s="1"/>
  <c r="AJ17" i="5"/>
  <c r="AJ18" i="5"/>
  <c r="AJ19" i="5"/>
  <c r="AJ20" i="5"/>
  <c r="AJ21" i="5"/>
  <c r="AJ22" i="5"/>
  <c r="AJ23" i="5"/>
  <c r="AI6" i="5"/>
  <c r="AI7" i="5"/>
  <c r="AI8" i="5"/>
  <c r="AI9" i="5"/>
  <c r="AI10" i="5"/>
  <c r="AI11" i="5"/>
  <c r="AI12" i="5"/>
  <c r="AI13" i="5"/>
  <c r="AI24" i="5" s="1"/>
  <c r="AI4" i="5" s="1"/>
  <c r="AI14" i="5"/>
  <c r="AI15" i="5"/>
  <c r="AI16" i="5"/>
  <c r="AI17" i="5"/>
  <c r="AI18" i="5"/>
  <c r="AI19" i="5"/>
  <c r="AI20" i="5"/>
  <c r="AI21" i="5"/>
  <c r="AI22" i="5"/>
  <c r="AI23" i="5"/>
  <c r="AH6" i="5"/>
  <c r="AH7" i="5"/>
  <c r="AH8" i="5"/>
  <c r="AH9" i="5"/>
  <c r="AH10" i="5"/>
  <c r="AH24" i="5" s="1"/>
  <c r="AH4" i="5" s="1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G6" i="5"/>
  <c r="AG7" i="5"/>
  <c r="AG24" i="5" s="1"/>
  <c r="AG4" i="5" s="1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F6" i="5"/>
  <c r="AF7" i="5"/>
  <c r="AF8" i="5"/>
  <c r="AF9" i="5"/>
  <c r="AF10" i="5"/>
  <c r="AF11" i="5"/>
  <c r="AF12" i="5"/>
  <c r="AF24" i="5" s="1"/>
  <c r="AF4" i="5" s="1"/>
  <c r="AF13" i="5"/>
  <c r="AF14" i="5"/>
  <c r="AF15" i="5"/>
  <c r="AF16" i="5"/>
  <c r="AF17" i="5"/>
  <c r="AF18" i="5"/>
  <c r="AF19" i="5"/>
  <c r="AF20" i="5"/>
  <c r="AF21" i="5"/>
  <c r="AF22" i="5"/>
  <c r="AF23" i="5"/>
  <c r="AE6" i="5"/>
  <c r="AE7" i="5"/>
  <c r="AE8" i="5"/>
  <c r="AE9" i="5"/>
  <c r="AE24" i="5" s="1"/>
  <c r="AE4" i="5" s="1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D6" i="5"/>
  <c r="AD24" i="5" s="1"/>
  <c r="AD4" i="5" s="1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C11" i="5"/>
  <c r="AC19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4" i="5" s="1"/>
  <c r="AA6" i="5"/>
  <c r="AA7" i="5"/>
  <c r="AA8" i="5"/>
  <c r="AA9" i="5"/>
  <c r="AA10" i="5"/>
  <c r="AA11" i="5"/>
  <c r="AA12" i="5"/>
  <c r="AA13" i="5"/>
  <c r="AA24" i="5" s="1"/>
  <c r="AA4" i="5" s="1"/>
  <c r="AA14" i="5"/>
  <c r="AA15" i="5"/>
  <c r="AA16" i="5"/>
  <c r="AA17" i="5"/>
  <c r="AA18" i="5"/>
  <c r="AA19" i="5"/>
  <c r="AA20" i="5"/>
  <c r="AA21" i="5"/>
  <c r="AA22" i="5"/>
  <c r="AA23" i="5"/>
  <c r="Z6" i="5"/>
  <c r="Z7" i="5"/>
  <c r="Z8" i="5"/>
  <c r="Z9" i="5"/>
  <c r="Z10" i="5"/>
  <c r="Z24" i="5" s="1"/>
  <c r="Z4" i="5" s="1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Y6" i="5"/>
  <c r="Y7" i="5"/>
  <c r="Y24" i="5" s="1"/>
  <c r="Y4" i="5" s="1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X6" i="5"/>
  <c r="X7" i="5"/>
  <c r="X24" i="5" s="1"/>
  <c r="X4" i="5" s="1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W6" i="5"/>
  <c r="W7" i="5"/>
  <c r="W8" i="5"/>
  <c r="W9" i="5"/>
  <c r="W24" i="5" s="1"/>
  <c r="W4" i="5" s="1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V6" i="5"/>
  <c r="V24" i="5" s="1"/>
  <c r="V4" i="5" s="1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U11" i="5"/>
  <c r="U19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4" i="5" s="1"/>
  <c r="S6" i="5"/>
  <c r="S7" i="5"/>
  <c r="S8" i="5"/>
  <c r="S9" i="5"/>
  <c r="S10" i="5"/>
  <c r="S11" i="5"/>
  <c r="S12" i="5"/>
  <c r="S13" i="5"/>
  <c r="S24" i="5" s="1"/>
  <c r="S4" i="5" s="1"/>
  <c r="S14" i="5"/>
  <c r="S15" i="5"/>
  <c r="S16" i="5"/>
  <c r="S17" i="5"/>
  <c r="S18" i="5"/>
  <c r="S19" i="5"/>
  <c r="S20" i="5"/>
  <c r="S21" i="5"/>
  <c r="S22" i="5"/>
  <c r="S23" i="5"/>
  <c r="R6" i="5"/>
  <c r="R7" i="5"/>
  <c r="R8" i="5"/>
  <c r="R9" i="5"/>
  <c r="R10" i="5"/>
  <c r="R24" i="5" s="1"/>
  <c r="R4" i="5" s="1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Q6" i="5"/>
  <c r="Q24" i="5" s="1"/>
  <c r="Q4" i="5" s="1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P6" i="5"/>
  <c r="P24" i="5" s="1"/>
  <c r="P4" i="5" s="1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O6" i="5"/>
  <c r="O7" i="5"/>
  <c r="O8" i="5"/>
  <c r="O9" i="5"/>
  <c r="O24" i="5" s="1"/>
  <c r="O4" i="5" s="1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N6" i="5"/>
  <c r="N24" i="5" s="1"/>
  <c r="N4" i="5" s="1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M11" i="5"/>
  <c r="M19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4" i="5" s="1"/>
  <c r="K6" i="5"/>
  <c r="K7" i="5"/>
  <c r="K8" i="5"/>
  <c r="K9" i="5"/>
  <c r="K10" i="5"/>
  <c r="K11" i="5"/>
  <c r="K12" i="5"/>
  <c r="K13" i="5"/>
  <c r="K24" i="5" s="1"/>
  <c r="K4" i="5" s="1"/>
  <c r="K14" i="5"/>
  <c r="K15" i="5"/>
  <c r="K16" i="5"/>
  <c r="K17" i="5"/>
  <c r="K18" i="5"/>
  <c r="K19" i="5"/>
  <c r="K20" i="5"/>
  <c r="K21" i="5"/>
  <c r="K22" i="5"/>
  <c r="K23" i="5"/>
  <c r="J6" i="5"/>
  <c r="J7" i="5"/>
  <c r="J8" i="5"/>
  <c r="J9" i="5"/>
  <c r="J10" i="5"/>
  <c r="J24" i="5" s="1"/>
  <c r="J4" i="5" s="1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I6" i="5"/>
  <c r="I24" i="5" s="1"/>
  <c r="I4" i="5" s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H6" i="5"/>
  <c r="H24" i="5" s="1"/>
  <c r="H4" i="5" s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G6" i="5"/>
  <c r="G7" i="5"/>
  <c r="G8" i="5"/>
  <c r="G9" i="5"/>
  <c r="G24" i="5" s="1"/>
  <c r="G4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F6" i="5"/>
  <c r="F24" i="5" s="1"/>
  <c r="F4" i="5" s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E11" i="5"/>
  <c r="AX11" i="5" s="1"/>
  <c r="AY11" i="5" s="1"/>
  <c r="E19" i="5"/>
  <c r="AX19" i="5" s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4" i="5" s="1"/>
  <c r="BA23" i="7"/>
  <c r="BA22" i="7"/>
  <c r="BA21" i="7"/>
  <c r="BA20" i="7"/>
  <c r="BA19" i="7"/>
  <c r="BA18" i="7"/>
  <c r="BA17" i="7"/>
  <c r="BA16" i="7"/>
  <c r="BA15" i="7"/>
  <c r="BA14" i="7"/>
  <c r="BA13" i="7"/>
  <c r="BA12" i="7"/>
  <c r="BA11" i="7"/>
  <c r="BA10" i="7"/>
  <c r="BA9" i="7"/>
  <c r="BA8" i="7"/>
  <c r="BA7" i="7"/>
  <c r="BA6" i="7"/>
  <c r="AX22" i="1"/>
  <c r="AY22" i="1" s="1"/>
  <c r="AX21" i="1"/>
  <c r="AY21" i="1" s="1"/>
  <c r="AX20" i="1"/>
  <c r="AY20" i="1"/>
  <c r="AX19" i="1"/>
  <c r="AY19" i="1"/>
  <c r="AX18" i="1"/>
  <c r="AY18" i="1"/>
  <c r="AX17" i="1"/>
  <c r="AY17" i="1" s="1"/>
  <c r="AX16" i="1"/>
  <c r="AY16" i="1"/>
  <c r="AX15" i="1"/>
  <c r="AY15" i="1"/>
  <c r="AX14" i="1"/>
  <c r="AY14" i="1"/>
  <c r="AX13" i="1"/>
  <c r="AY13" i="1" s="1"/>
  <c r="AX12" i="1"/>
  <c r="AY12" i="1"/>
  <c r="AX11" i="1"/>
  <c r="AY11" i="1"/>
  <c r="AX10" i="1"/>
  <c r="AY10" i="1"/>
  <c r="AX9" i="1"/>
  <c r="AY9" i="1" s="1"/>
  <c r="AX8" i="1"/>
  <c r="AY8" i="1"/>
  <c r="AX7" i="1"/>
  <c r="AY7" i="1"/>
  <c r="AX6" i="1"/>
  <c r="AY6" i="1"/>
  <c r="AX6" i="7"/>
  <c r="AX23" i="1"/>
  <c r="AY23" i="1" s="1"/>
  <c r="BB12" i="4" l="1"/>
  <c r="AP25" i="3"/>
  <c r="AR25" i="3"/>
  <c r="J25" i="3"/>
  <c r="BB17" i="4"/>
  <c r="AX4" i="7"/>
  <c r="AY4" i="7" s="1"/>
  <c r="AZ7" i="4"/>
  <c r="Z25" i="3"/>
  <c r="AZ18" i="4"/>
  <c r="E18" i="5"/>
  <c r="E10" i="5"/>
  <c r="M18" i="5"/>
  <c r="M10" i="5"/>
  <c r="U18" i="5"/>
  <c r="U10" i="5"/>
  <c r="AC18" i="5"/>
  <c r="AC10" i="5"/>
  <c r="AK18" i="5"/>
  <c r="AK10" i="5"/>
  <c r="AT18" i="5"/>
  <c r="AT10" i="5"/>
  <c r="E20" i="3"/>
  <c r="E12" i="3"/>
  <c r="F9" i="3"/>
  <c r="G22" i="3"/>
  <c r="G14" i="3"/>
  <c r="G6" i="3"/>
  <c r="K18" i="3"/>
  <c r="K10" i="3"/>
  <c r="L7" i="3"/>
  <c r="L25" i="3" s="1"/>
  <c r="M20" i="3"/>
  <c r="M12" i="3"/>
  <c r="O6" i="3"/>
  <c r="S18" i="3"/>
  <c r="S10" i="3"/>
  <c r="T7" i="3"/>
  <c r="U20" i="3"/>
  <c r="U12" i="3"/>
  <c r="V9" i="3"/>
  <c r="AA18" i="3"/>
  <c r="AA10" i="3"/>
  <c r="AB7" i="3"/>
  <c r="AC20" i="3"/>
  <c r="AC12" i="3"/>
  <c r="AD9" i="3"/>
  <c r="AE6" i="3"/>
  <c r="AE25" i="3" s="1"/>
  <c r="AI18" i="3"/>
  <c r="AI10" i="3"/>
  <c r="AK20" i="3"/>
  <c r="AK12" i="3"/>
  <c r="AL17" i="3"/>
  <c r="AL9" i="3"/>
  <c r="AM6" i="3"/>
  <c r="AM25" i="3" s="1"/>
  <c r="AQ18" i="3"/>
  <c r="AQ10" i="3"/>
  <c r="AR7" i="3"/>
  <c r="AT20" i="3"/>
  <c r="AT12" i="3"/>
  <c r="AU17" i="3"/>
  <c r="AU9" i="3"/>
  <c r="AW19" i="3"/>
  <c r="AW11" i="3"/>
  <c r="AX7" i="4"/>
  <c r="AX11" i="4"/>
  <c r="AX15" i="4"/>
  <c r="AX19" i="4"/>
  <c r="AX23" i="4"/>
  <c r="BE6" i="7"/>
  <c r="BB6" i="4" s="1"/>
  <c r="BB10" i="1"/>
  <c r="BB10" i="4" s="1"/>
  <c r="BE21" i="7"/>
  <c r="BB21" i="4" s="1"/>
  <c r="AC13" i="3"/>
  <c r="E17" i="5"/>
  <c r="E9" i="5"/>
  <c r="M17" i="5"/>
  <c r="M9" i="5"/>
  <c r="U17" i="5"/>
  <c r="U9" i="5"/>
  <c r="AC17" i="5"/>
  <c r="AC9" i="5"/>
  <c r="AK17" i="5"/>
  <c r="AK9" i="5"/>
  <c r="AT17" i="5"/>
  <c r="AT9" i="5"/>
  <c r="AX25" i="7"/>
  <c r="E19" i="3"/>
  <c r="E11" i="3"/>
  <c r="K17" i="3"/>
  <c r="K9" i="3"/>
  <c r="M19" i="3"/>
  <c r="M11" i="3"/>
  <c r="S17" i="3"/>
  <c r="S9" i="3"/>
  <c r="T6" i="3"/>
  <c r="U19" i="3"/>
  <c r="U11" i="3"/>
  <c r="V8" i="3"/>
  <c r="AA17" i="3"/>
  <c r="AA9" i="3"/>
  <c r="AB6" i="3"/>
  <c r="AB25" i="3" s="1"/>
  <c r="AC19" i="3"/>
  <c r="AC11" i="3"/>
  <c r="AD16" i="3"/>
  <c r="AD8" i="3"/>
  <c r="AI17" i="3"/>
  <c r="AI9" i="3"/>
  <c r="AK19" i="3"/>
  <c r="AK11" i="3"/>
  <c r="AL24" i="3"/>
  <c r="AL16" i="3"/>
  <c r="AL8" i="3"/>
  <c r="AQ17" i="3"/>
  <c r="AQ9" i="3"/>
  <c r="AT19" i="3"/>
  <c r="AT11" i="3"/>
  <c r="AU24" i="3"/>
  <c r="AU16" i="3"/>
  <c r="AU8" i="3"/>
  <c r="AW18" i="3"/>
  <c r="AW10" i="3"/>
  <c r="BE10" i="7"/>
  <c r="E16" i="5"/>
  <c r="AX16" i="5" s="1"/>
  <c r="AY16" i="5" s="1"/>
  <c r="E8" i="5"/>
  <c r="AX8" i="5" s="1"/>
  <c r="M16" i="5"/>
  <c r="M8" i="5"/>
  <c r="U16" i="5"/>
  <c r="U8" i="5"/>
  <c r="AC16" i="5"/>
  <c r="AC8" i="5"/>
  <c r="AK16" i="5"/>
  <c r="AK8" i="5"/>
  <c r="AT16" i="5"/>
  <c r="AT8" i="5"/>
  <c r="AY25" i="7"/>
  <c r="AZ25" i="7"/>
  <c r="E18" i="3"/>
  <c r="E10" i="3"/>
  <c r="F7" i="3"/>
  <c r="G20" i="3"/>
  <c r="G12" i="3"/>
  <c r="K24" i="3"/>
  <c r="K16" i="3"/>
  <c r="K8" i="3"/>
  <c r="M18" i="3"/>
  <c r="M10" i="3"/>
  <c r="N7" i="3"/>
  <c r="O12" i="3"/>
  <c r="Q6" i="3"/>
  <c r="Q25" i="3" s="1"/>
  <c r="S24" i="3"/>
  <c r="S16" i="3"/>
  <c r="S8" i="3"/>
  <c r="U18" i="3"/>
  <c r="U10" i="3"/>
  <c r="V7" i="3"/>
  <c r="AA24" i="3"/>
  <c r="AA16" i="3"/>
  <c r="AA8" i="3"/>
  <c r="AC18" i="3"/>
  <c r="AC10" i="3"/>
  <c r="AD15" i="3"/>
  <c r="AD7" i="3"/>
  <c r="AI24" i="3"/>
  <c r="AI16" i="3"/>
  <c r="AI8" i="3"/>
  <c r="AK18" i="3"/>
  <c r="AK10" i="3"/>
  <c r="AL23" i="3"/>
  <c r="AL15" i="3"/>
  <c r="AL7" i="3"/>
  <c r="AQ24" i="3"/>
  <c r="AQ16" i="3"/>
  <c r="AQ8" i="3"/>
  <c r="AT18" i="3"/>
  <c r="AT10" i="3"/>
  <c r="AU23" i="3"/>
  <c r="AU15" i="3"/>
  <c r="AU7" i="3"/>
  <c r="AW17" i="3"/>
  <c r="AW9" i="3"/>
  <c r="AW25" i="3" s="1"/>
  <c r="AX8" i="4"/>
  <c r="AX12" i="4"/>
  <c r="AX16" i="4"/>
  <c r="AX20" i="4"/>
  <c r="AX24" i="4"/>
  <c r="BE23" i="7"/>
  <c r="BE17" i="7"/>
  <c r="AZ9" i="5"/>
  <c r="BA9" i="5" s="1"/>
  <c r="BC9" i="5" s="1"/>
  <c r="AZ12" i="5"/>
  <c r="BA12" i="5" s="1"/>
  <c r="AZ14" i="5"/>
  <c r="BA14" i="5" s="1"/>
  <c r="AZ16" i="5"/>
  <c r="BA16" i="5" s="1"/>
  <c r="BC16" i="5" s="1"/>
  <c r="AZ18" i="5"/>
  <c r="BA18" i="5" s="1"/>
  <c r="U21" i="3"/>
  <c r="AC21" i="3"/>
  <c r="AY19" i="5"/>
  <c r="E23" i="5"/>
  <c r="E15" i="5"/>
  <c r="E7" i="5"/>
  <c r="M23" i="5"/>
  <c r="M15" i="5"/>
  <c r="M7" i="5"/>
  <c r="U23" i="5"/>
  <c r="U15" i="5"/>
  <c r="U7" i="5"/>
  <c r="AC23" i="5"/>
  <c r="AC15" i="5"/>
  <c r="AC7" i="5"/>
  <c r="AK23" i="5"/>
  <c r="AK15" i="5"/>
  <c r="AK7" i="5"/>
  <c r="AT23" i="5"/>
  <c r="AT15" i="5"/>
  <c r="AT7" i="5"/>
  <c r="E17" i="3"/>
  <c r="E9" i="3"/>
  <c r="F14" i="3"/>
  <c r="F6" i="3"/>
  <c r="F25" i="3" s="1"/>
  <c r="G19" i="3"/>
  <c r="G11" i="3"/>
  <c r="J10" i="3"/>
  <c r="K23" i="3"/>
  <c r="K15" i="3"/>
  <c r="K7" i="3"/>
  <c r="L20" i="3"/>
  <c r="L12" i="3"/>
  <c r="M17" i="3"/>
  <c r="M9" i="3"/>
  <c r="N6" i="3"/>
  <c r="O11" i="3"/>
  <c r="S23" i="3"/>
  <c r="S15" i="3"/>
  <c r="S7" i="3"/>
  <c r="U17" i="3"/>
  <c r="U9" i="3"/>
  <c r="V6" i="3"/>
  <c r="AA23" i="3"/>
  <c r="AA15" i="3"/>
  <c r="AA7" i="3"/>
  <c r="AC17" i="3"/>
  <c r="AC9" i="3"/>
  <c r="AD14" i="3"/>
  <c r="AD6" i="3"/>
  <c r="AD25" i="3" s="1"/>
  <c r="AE11" i="3"/>
  <c r="AI23" i="3"/>
  <c r="AI15" i="3"/>
  <c r="AI7" i="3"/>
  <c r="AK17" i="3"/>
  <c r="AK9" i="3"/>
  <c r="AL22" i="3"/>
  <c r="AL14" i="3"/>
  <c r="AL6" i="3"/>
  <c r="AQ23" i="3"/>
  <c r="AQ15" i="3"/>
  <c r="AQ7" i="3"/>
  <c r="AT17" i="3"/>
  <c r="AT9" i="3"/>
  <c r="AU22" i="3"/>
  <c r="AU14" i="3"/>
  <c r="AU6" i="3"/>
  <c r="AW24" i="3"/>
  <c r="AW16" i="3"/>
  <c r="M21" i="3"/>
  <c r="AX21" i="3" s="1"/>
  <c r="E22" i="5"/>
  <c r="E14" i="5"/>
  <c r="E6" i="5"/>
  <c r="M22" i="5"/>
  <c r="M14" i="5"/>
  <c r="M6" i="5"/>
  <c r="U22" i="5"/>
  <c r="U14" i="5"/>
  <c r="U6" i="5"/>
  <c r="AC22" i="5"/>
  <c r="AC14" i="5"/>
  <c r="AC6" i="5"/>
  <c r="AK22" i="5"/>
  <c r="AK14" i="5"/>
  <c r="AK6" i="5"/>
  <c r="AT22" i="5"/>
  <c r="AT14" i="5"/>
  <c r="AT6" i="5"/>
  <c r="E24" i="3"/>
  <c r="E16" i="3"/>
  <c r="E8" i="3"/>
  <c r="G18" i="3"/>
  <c r="G10" i="3"/>
  <c r="J9" i="3"/>
  <c r="K22" i="3"/>
  <c r="K14" i="3"/>
  <c r="K6" i="3"/>
  <c r="K25" i="3" s="1"/>
  <c r="L11" i="3"/>
  <c r="M24" i="3"/>
  <c r="M16" i="3"/>
  <c r="M8" i="3"/>
  <c r="O10" i="3"/>
  <c r="S22" i="3"/>
  <c r="S14" i="3"/>
  <c r="S6" i="3"/>
  <c r="S25" i="3" s="1"/>
  <c r="U24" i="3"/>
  <c r="U16" i="3"/>
  <c r="U8" i="3"/>
  <c r="AA22" i="3"/>
  <c r="AA14" i="3"/>
  <c r="AA6" i="3"/>
  <c r="AC24" i="3"/>
  <c r="AC16" i="3"/>
  <c r="AC25" i="3" s="1"/>
  <c r="AC8" i="3"/>
  <c r="AI22" i="3"/>
  <c r="AI14" i="3"/>
  <c r="AI6" i="3"/>
  <c r="AK24" i="3"/>
  <c r="AK16" i="3"/>
  <c r="AK8" i="3"/>
  <c r="AQ22" i="3"/>
  <c r="AQ14" i="3"/>
  <c r="AQ6" i="3"/>
  <c r="AT24" i="3"/>
  <c r="AT16" i="3"/>
  <c r="AT8" i="3"/>
  <c r="AX9" i="4"/>
  <c r="AX13" i="4"/>
  <c r="AX17" i="4"/>
  <c r="AX21" i="4"/>
  <c r="BH10" i="1"/>
  <c r="BH12" i="1" s="1"/>
  <c r="M13" i="3"/>
  <c r="E21" i="5"/>
  <c r="E13" i="5"/>
  <c r="M21" i="5"/>
  <c r="M13" i="5"/>
  <c r="U21" i="5"/>
  <c r="U13" i="5"/>
  <c r="AC21" i="5"/>
  <c r="AC13" i="5"/>
  <c r="AK21" i="5"/>
  <c r="AK13" i="5"/>
  <c r="AT21" i="5"/>
  <c r="AT13" i="5"/>
  <c r="E23" i="3"/>
  <c r="E15" i="3"/>
  <c r="E7" i="3"/>
  <c r="E25" i="3" s="1"/>
  <c r="M23" i="3"/>
  <c r="M15" i="3"/>
  <c r="M7" i="3"/>
  <c r="M25" i="3" s="1"/>
  <c r="U23" i="3"/>
  <c r="U15" i="3"/>
  <c r="U7" i="3"/>
  <c r="U25" i="3" s="1"/>
  <c r="AC23" i="3"/>
  <c r="AC15" i="3"/>
  <c r="AC7" i="3"/>
  <c r="AK23" i="3"/>
  <c r="AK15" i="3"/>
  <c r="AK7" i="3"/>
  <c r="AK25" i="3" s="1"/>
  <c r="AT23" i="3"/>
  <c r="AT15" i="3"/>
  <c r="AT7" i="3"/>
  <c r="AT25" i="3" s="1"/>
  <c r="E13" i="3"/>
  <c r="U13" i="3"/>
  <c r="E20" i="5"/>
  <c r="E12" i="5"/>
  <c r="M20" i="5"/>
  <c r="M12" i="5"/>
  <c r="U20" i="5"/>
  <c r="U12" i="5"/>
  <c r="AC20" i="5"/>
  <c r="AC12" i="5"/>
  <c r="AK20" i="5"/>
  <c r="AK12" i="5"/>
  <c r="AT20" i="5"/>
  <c r="AT12" i="5"/>
  <c r="D9" i="3"/>
  <c r="D25" i="3" s="1"/>
  <c r="E22" i="3"/>
  <c r="E14" i="3"/>
  <c r="G24" i="3"/>
  <c r="G16" i="3"/>
  <c r="J15" i="3"/>
  <c r="K20" i="3"/>
  <c r="L17" i="3"/>
  <c r="M22" i="3"/>
  <c r="M14" i="3"/>
  <c r="N19" i="3"/>
  <c r="O24" i="3"/>
  <c r="O16" i="3"/>
  <c r="S20" i="3"/>
  <c r="U22" i="3"/>
  <c r="U14" i="3"/>
  <c r="AA20" i="3"/>
  <c r="AC22" i="3"/>
  <c r="AC14" i="3"/>
  <c r="AI20" i="3"/>
  <c r="AK22" i="3"/>
  <c r="AK14" i="3"/>
  <c r="AL19" i="3"/>
  <c r="AQ20" i="3"/>
  <c r="AT22" i="3"/>
  <c r="AT14" i="3"/>
  <c r="AU19" i="3"/>
  <c r="AZ25" i="1"/>
  <c r="BB25" i="1" s="1"/>
  <c r="AZ6" i="5"/>
  <c r="BA6" i="5" s="1"/>
  <c r="AZ8" i="5"/>
  <c r="BA8" i="5" s="1"/>
  <c r="AZ15" i="5"/>
  <c r="BA15" i="5" s="1"/>
  <c r="BC15" i="5" s="1"/>
  <c r="AZ17" i="5"/>
  <c r="BA17" i="5" s="1"/>
  <c r="AZ19" i="5"/>
  <c r="BA19" i="5" s="1"/>
  <c r="AZ21" i="5"/>
  <c r="BA21" i="5" s="1"/>
  <c r="AZ23" i="5"/>
  <c r="BA23" i="5" s="1"/>
  <c r="AS25" i="3"/>
  <c r="AS24" i="5"/>
  <c r="AS4" i="5" s="1"/>
  <c r="AY8" i="5" l="1"/>
  <c r="BC6" i="5"/>
  <c r="AX20" i="3"/>
  <c r="AY20" i="3"/>
  <c r="AY21" i="3"/>
  <c r="AY10" i="3"/>
  <c r="AX10" i="3"/>
  <c r="AX7" i="3"/>
  <c r="AY23" i="5"/>
  <c r="AX23" i="5"/>
  <c r="AY18" i="3"/>
  <c r="AX18" i="3"/>
  <c r="AX9" i="5"/>
  <c r="AY9" i="5" s="1"/>
  <c r="AY7" i="3"/>
  <c r="AX12" i="3"/>
  <c r="AY12" i="3"/>
  <c r="AT24" i="5"/>
  <c r="AT4" i="5" s="1"/>
  <c r="AA25" i="3"/>
  <c r="AI25" i="3"/>
  <c r="BC25" i="7"/>
  <c r="AZ18" i="3"/>
  <c r="AZ21" i="3"/>
  <c r="AZ19" i="3"/>
  <c r="AZ14" i="3"/>
  <c r="AZ8" i="3"/>
  <c r="AZ22" i="3"/>
  <c r="AZ13" i="3"/>
  <c r="AZ23" i="3"/>
  <c r="AZ16" i="3"/>
  <c r="BC16" i="3" s="1"/>
  <c r="AZ10" i="3"/>
  <c r="AZ6" i="3"/>
  <c r="AZ11" i="3"/>
  <c r="AZ20" i="3"/>
  <c r="BC20" i="3" s="1"/>
  <c r="AZ15" i="3"/>
  <c r="BC15" i="3" s="1"/>
  <c r="AZ24" i="5"/>
  <c r="AZ9" i="3"/>
  <c r="BC9" i="3" s="1"/>
  <c r="AZ7" i="3"/>
  <c r="BC7" i="3" s="1"/>
  <c r="AZ17" i="3"/>
  <c r="AZ12" i="3"/>
  <c r="AX17" i="5"/>
  <c r="AY17" i="5" s="1"/>
  <c r="G25" i="3"/>
  <c r="AX6" i="5"/>
  <c r="AY6" i="5"/>
  <c r="E24" i="5"/>
  <c r="E4" i="5" s="1"/>
  <c r="AY14" i="3"/>
  <c r="AX14" i="3"/>
  <c r="AX15" i="5"/>
  <c r="AY15" i="5"/>
  <c r="AX12" i="5"/>
  <c r="AY12" i="5"/>
  <c r="AX20" i="5"/>
  <c r="AY20" i="5"/>
  <c r="AY17" i="3"/>
  <c r="AX17" i="3"/>
  <c r="AZ7" i="5"/>
  <c r="BA7" i="5" s="1"/>
  <c r="BC7" i="5" s="1"/>
  <c r="AY11" i="3"/>
  <c r="AX11" i="3"/>
  <c r="AX10" i="5"/>
  <c r="AY10" i="5"/>
  <c r="AY6" i="3"/>
  <c r="AX14" i="5"/>
  <c r="AY14" i="5"/>
  <c r="AY22" i="3"/>
  <c r="AX22" i="3"/>
  <c r="AX22" i="5"/>
  <c r="AY22" i="5"/>
  <c r="AY9" i="3"/>
  <c r="AX9" i="3"/>
  <c r="BC17" i="5"/>
  <c r="AK24" i="5"/>
  <c r="AK4" i="5" s="1"/>
  <c r="AY23" i="3"/>
  <c r="AX23" i="3"/>
  <c r="M24" i="5"/>
  <c r="M4" i="5" s="1"/>
  <c r="AZ13" i="5"/>
  <c r="BA13" i="5" s="1"/>
  <c r="BC12" i="5" s="1"/>
  <c r="AY13" i="3"/>
  <c r="AX13" i="3"/>
  <c r="AX13" i="5"/>
  <c r="AY13" i="5"/>
  <c r="AQ25" i="3"/>
  <c r="AY8" i="3"/>
  <c r="N25" i="3"/>
  <c r="AZ22" i="5"/>
  <c r="BA22" i="5" s="1"/>
  <c r="BC21" i="5" s="1"/>
  <c r="T25" i="3"/>
  <c r="AY19" i="3"/>
  <c r="AX19" i="3"/>
  <c r="O25" i="3"/>
  <c r="AX18" i="5"/>
  <c r="AY18" i="5"/>
  <c r="AX7" i="5"/>
  <c r="AY7" i="5"/>
  <c r="U24" i="5"/>
  <c r="U4" i="5" s="1"/>
  <c r="AY15" i="3"/>
  <c r="AX15" i="3"/>
  <c r="AZ11" i="5"/>
  <c r="BA11" i="5" s="1"/>
  <c r="AX21" i="5"/>
  <c r="AY21" i="5" s="1"/>
  <c r="AZ10" i="5"/>
  <c r="BA10" i="5" s="1"/>
  <c r="AY16" i="3"/>
  <c r="AC24" i="5"/>
  <c r="AC4" i="5" s="1"/>
  <c r="AU25" i="3"/>
  <c r="AL25" i="3"/>
  <c r="V25" i="3"/>
  <c r="AZ20" i="5"/>
  <c r="BA20" i="5" s="1"/>
  <c r="BC20" i="5" s="1"/>
  <c r="AX16" i="3"/>
  <c r="AX8" i="3"/>
  <c r="AX6" i="3"/>
  <c r="BA24" i="5" l="1"/>
  <c r="AZ25" i="3"/>
  <c r="BC6" i="3"/>
  <c r="AX4" i="5"/>
  <c r="AY4" i="5" s="1"/>
  <c r="BC10" i="5"/>
  <c r="BC24" i="5" s="1"/>
  <c r="BC12" i="3"/>
  <c r="BC17" i="3"/>
  <c r="BC10" i="3"/>
  <c r="BC21" i="3"/>
</calcChain>
</file>

<file path=xl/sharedStrings.xml><?xml version="1.0" encoding="utf-8"?>
<sst xmlns="http://schemas.openxmlformats.org/spreadsheetml/2006/main" count="451" uniqueCount="107">
  <si>
    <t>Robsongrupp</t>
  </si>
  <si>
    <t>Borås</t>
  </si>
  <si>
    <t>Karlstad</t>
  </si>
  <si>
    <t>Helsingborg</t>
  </si>
  <si>
    <t>Linköping</t>
  </si>
  <si>
    <t>Västervik</t>
  </si>
  <si>
    <t>B</t>
  </si>
  <si>
    <t>5 A</t>
  </si>
  <si>
    <t>C</t>
  </si>
  <si>
    <t>8 A</t>
  </si>
  <si>
    <t>10 A</t>
  </si>
  <si>
    <t>Total sectiofrekvens</t>
  </si>
  <si>
    <t>Karlskrona</t>
  </si>
  <si>
    <t>1</t>
  </si>
  <si>
    <t>3</t>
  </si>
  <si>
    <t>Sätesbjudning, förstföderska, enkelbörd</t>
  </si>
  <si>
    <t>Sätesbjudning, omföderska, enkelbörd, inkl tidigare kejsarsnitt</t>
  </si>
  <si>
    <r>
      <t xml:space="preserve">Flerbörd, inkl tidigare kejsarsnitt
</t>
    </r>
    <r>
      <rPr>
        <sz val="10"/>
        <rFont val="Arial"/>
        <family val="2"/>
      </rPr>
      <t>Spontan förlossningsstart</t>
    </r>
  </si>
  <si>
    <r>
      <t xml:space="preserve">Flerbörd, inkl tidigare kejsarsnitt
</t>
    </r>
    <r>
      <rPr>
        <sz val="10"/>
        <rFont val="Arial"/>
        <family val="2"/>
      </rPr>
      <t>Induktion före spontan förlossningsstart (inkl vattenavgång utan värkar)</t>
    </r>
  </si>
  <si>
    <r>
      <t xml:space="preserve">Flerbörd, inkl tidigare kejsarsnitt
</t>
    </r>
    <r>
      <rPr>
        <sz val="10"/>
        <rFont val="Arial"/>
        <family val="2"/>
      </rPr>
      <t>Kejsarsnitt före spontan förlossningsstart</t>
    </r>
  </si>
  <si>
    <t>Tvär- eller snedläge, inkl tidigare kejsarsnitt</t>
  </si>
  <si>
    <t>2 B</t>
  </si>
  <si>
    <t>4 B</t>
  </si>
  <si>
    <t>Värnamo</t>
  </si>
  <si>
    <t>Ystad</t>
  </si>
  <si>
    <t>Gällivare</t>
  </si>
  <si>
    <t>Sollefteå</t>
  </si>
  <si>
    <t>Kristianstad</t>
  </si>
  <si>
    <t>Eksjö</t>
  </si>
  <si>
    <t>Karlskoga</t>
  </si>
  <si>
    <t>Falun</t>
  </si>
  <si>
    <t>Västerås</t>
  </si>
  <si>
    <t>Hudiksvall</t>
  </si>
  <si>
    <t>Varberg</t>
  </si>
  <si>
    <t>Visby</t>
  </si>
  <si>
    <t>Ej grupp patienter totalt</t>
  </si>
  <si>
    <t>Umeå</t>
  </si>
  <si>
    <t>Skövde</t>
  </si>
  <si>
    <t>Luleå</t>
  </si>
  <si>
    <t>Gävle</t>
  </si>
  <si>
    <t>Jönköping</t>
  </si>
  <si>
    <t>summa</t>
  </si>
  <si>
    <t>Eskilstuna</t>
  </si>
  <si>
    <t>Göteborg</t>
  </si>
  <si>
    <t>Norrköping</t>
  </si>
  <si>
    <t>Uppsala</t>
  </si>
  <si>
    <t>Växjö</t>
  </si>
  <si>
    <t>Halmstad</t>
  </si>
  <si>
    <t>Kalmar</t>
  </si>
  <si>
    <t>Lycksele</t>
  </si>
  <si>
    <t>Norra Älvsborg</t>
  </si>
  <si>
    <t>Skellefteå</t>
  </si>
  <si>
    <t>Sundsvall</t>
  </si>
  <si>
    <t>Södertälje</t>
  </si>
  <si>
    <t>Örebro</t>
  </si>
  <si>
    <t>Örnsköldsvik</t>
  </si>
  <si>
    <t>Östersund</t>
  </si>
  <si>
    <t>Sth -BB Sth</t>
  </si>
  <si>
    <t>Sth -Danderyd</t>
  </si>
  <si>
    <t>Sth -KS Huddinge</t>
  </si>
  <si>
    <t>Sth - KS Solna</t>
  </si>
  <si>
    <t>Sth -Södersjukhuset</t>
  </si>
  <si>
    <t>Lund/Malmö</t>
  </si>
  <si>
    <t>Förstföderska, enkelbörd, huvudbjudning, fullgången (37+0)
Spontan förlossningsstart</t>
  </si>
  <si>
    <t>Förstföderska, enkelbörd, huvudbjudning, fullgången (37+0)
Induktion före spontan förlossningsstart (inkl vattenavgång utan värkar)</t>
  </si>
  <si>
    <t>Förstföderska, enkelbörd, huvudbjudning, fullgången (37+0)
Kejsarsnitt före spontan förlossningsstart</t>
  </si>
  <si>
    <t>Omföderska, enkelbörd, huvudbjudning, fullgången (37+0). Ej tidigare kejsarsnitt.
Spontan förlossningsstart</t>
  </si>
  <si>
    <t>Omföderska, enkelbörd, huvudbjudning, fullgången (37+0). Ej tidigare kejsarsnitt.
Induktion före spontan förlossningsstart (inkl vattenavgång utan värkar)</t>
  </si>
  <si>
    <t>Omföderska, enkelbörd, huvudbjudning, fullgången (37+0). Ej tidigare kejsarsnitt.
Kejsarsnitt före spontan förlossningsstart</t>
  </si>
  <si>
    <t>Tidigare kejsarsnitt, nu enkelbörd, huvudbjudning, fullgången (37+0)
Spontan förlossningsstart</t>
  </si>
  <si>
    <t>Tidigare kejsarsnitt, nu enkelbörd, huvudbjudning, fullgången (37+0)
Induktion före spontan förlossningsstart (inkl vattenavgång utan värkar)</t>
  </si>
  <si>
    <t>Tidigare kejsarsnitt, nu enkelbörd, huvudbjudning, fullgången (37+0)
Kejsarsnitt före spontan förlossningsstart</t>
  </si>
  <si>
    <t>asa.heldestad@lvn.se</t>
  </si>
  <si>
    <t>Prematur (37+0), enkelbörd, huvudbjudning, inkl tidigare kejsarsnitt
Spontan förlossningsstart</t>
  </si>
  <si>
    <t>Prematur (37+0), enkelbörd, huvudbjudning, inkl tidigare kejsarsnitt
Induktion före spontan förlossningsstart (inkl vattenavgång utan värkar)</t>
  </si>
  <si>
    <t>Prematur (37+0), enkelbörd, huvudbjudning, inkl tidigare kejsarsnitt
Kejsarsnitt före spontan förlossningsstart</t>
  </si>
  <si>
    <t>MAX</t>
  </si>
  <si>
    <t>MIN</t>
  </si>
  <si>
    <t>TOTALT</t>
  </si>
  <si>
    <t>ej grupperade sectio</t>
  </si>
  <si>
    <t>summa sectio</t>
  </si>
  <si>
    <t>Nyköping</t>
  </si>
  <si>
    <t>totalt</t>
  </si>
  <si>
    <t>SVERIGE</t>
  </si>
  <si>
    <t>Sverige</t>
  </si>
  <si>
    <t>Sth -BB Sophia</t>
  </si>
  <si>
    <t>mean</t>
  </si>
  <si>
    <r>
      <t xml:space="preserve">Flerbörd, inkl tidigare kejsarsnitt
</t>
    </r>
    <r>
      <rPr>
        <sz val="12"/>
        <rFont val="Arial"/>
        <family val="2"/>
      </rPr>
      <t>Spontan förlossningsstart</t>
    </r>
  </si>
  <si>
    <r>
      <t xml:space="preserve">Flerbörd, inkl tidigare kejsarsnitt
</t>
    </r>
    <r>
      <rPr>
        <sz val="12"/>
        <rFont val="Arial"/>
        <family val="2"/>
      </rPr>
      <t>Induktion före spontan förlossningsstart (inkl vattenavgång utan värkar)</t>
    </r>
  </si>
  <si>
    <r>
      <t xml:space="preserve">Flerbörd, inkl tidigare kejsarsnitt
</t>
    </r>
    <r>
      <rPr>
        <sz val="12"/>
        <rFont val="Arial"/>
        <family val="2"/>
      </rPr>
      <t>Kejsarsnitt före spontan förlossningsstart</t>
    </r>
  </si>
  <si>
    <t>Patientklassifikation enligt Robson 2015-01-01--2015-12-31</t>
  </si>
  <si>
    <t>andel av sectio</t>
  </si>
  <si>
    <t>SECTIO FREKVENS</t>
  </si>
  <si>
    <t>EJ GRUPPERADE</t>
  </si>
  <si>
    <t>SUMMA:</t>
  </si>
  <si>
    <t>-</t>
  </si>
  <si>
    <t>3+4b</t>
  </si>
  <si>
    <t>3+4B</t>
  </si>
  <si>
    <t>andel av alla sectio</t>
  </si>
  <si>
    <t>-'</t>
  </si>
  <si>
    <t>NUMBERS of patients in each group</t>
  </si>
  <si>
    <t>Size of group, %</t>
  </si>
  <si>
    <t>Numbers of CS deliveries in group</t>
  </si>
  <si>
    <t>Cesarean delivery rate in group, %</t>
  </si>
  <si>
    <t>Contribution of each group to the overall cesarean delivery rate</t>
  </si>
  <si>
    <t xml:space="preserve">mean CS </t>
  </si>
  <si>
    <t>MEAN 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</si>
</sst>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6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63"/>
      <name val="Segoe UI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/>
      <sz val="10"/>
      <color indexed="8"/>
      <name val="Arial"/>
      <family val="2"/>
    </font>
    <font>
      <sz val="13"/>
      <color indexed="8"/>
      <name val="Segoe UI"/>
      <family val="2"/>
    </font>
    <font>
      <sz val="12"/>
      <color indexed="8"/>
      <name val="Segoe UI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Segoe UI"/>
      <family val="2"/>
    </font>
    <font>
      <sz val="12"/>
      <color indexed="6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0"/>
      <name val="Arial"/>
      <family val="2"/>
    </font>
    <font>
      <b/>
      <sz val="20"/>
      <color rgb="FF505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ill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Fill="1"/>
    <xf numFmtId="0" fontId="9" fillId="0" borderId="0" xfId="0" applyFont="1" applyFill="1" applyBorder="1" applyAlignment="1"/>
    <xf numFmtId="0" fontId="9" fillId="0" borderId="0" xfId="0" applyFont="1" applyFill="1" applyAlignment="1"/>
    <xf numFmtId="164" fontId="9" fillId="0" borderId="2" xfId="2" applyNumberFormat="1" applyFont="1" applyFill="1" applyBorder="1"/>
    <xf numFmtId="164" fontId="3" fillId="0" borderId="0" xfId="2" applyNumberFormat="1" applyFont="1" applyFill="1" applyBorder="1" applyAlignment="1">
      <alignment wrapText="1"/>
    </xf>
    <xf numFmtId="0" fontId="9" fillId="0" borderId="0" xfId="0" applyFont="1" applyAlignment="1"/>
    <xf numFmtId="0" fontId="0" fillId="2" borderId="0" xfId="0" applyFill="1"/>
    <xf numFmtId="0" fontId="6" fillId="2" borderId="0" xfId="0" applyFont="1" applyFill="1"/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 applyAlignme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9" fillId="2" borderId="0" xfId="0" applyNumberFormat="1" applyFont="1" applyFill="1"/>
    <xf numFmtId="0" fontId="9" fillId="2" borderId="0" xfId="0" applyFont="1" applyFill="1" applyAlignment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/>
    <xf numFmtId="164" fontId="9" fillId="2" borderId="9" xfId="2" applyNumberFormat="1" applyFont="1" applyFill="1" applyBorder="1"/>
    <xf numFmtId="164" fontId="9" fillId="2" borderId="7" xfId="2" applyNumberFormat="1" applyFont="1" applyFill="1" applyBorder="1"/>
    <xf numFmtId="164" fontId="9" fillId="2" borderId="6" xfId="2" applyNumberFormat="1" applyFont="1" applyFill="1" applyBorder="1"/>
    <xf numFmtId="164" fontId="9" fillId="2" borderId="16" xfId="2" applyNumberFormat="1" applyFont="1" applyFill="1" applyBorder="1" applyAlignment="1"/>
    <xf numFmtId="164" fontId="9" fillId="2" borderId="11" xfId="2" applyNumberFormat="1" applyFont="1" applyFill="1" applyBorder="1"/>
    <xf numFmtId="164" fontId="9" fillId="2" borderId="2" xfId="2" applyNumberFormat="1" applyFont="1" applyFill="1" applyBorder="1" applyAlignment="1"/>
    <xf numFmtId="49" fontId="7" fillId="2" borderId="16" xfId="0" applyNumberFormat="1" applyFont="1" applyFill="1" applyBorder="1" applyAlignment="1">
      <alignment horizontal="center"/>
    </xf>
    <xf numFmtId="164" fontId="9" fillId="2" borderId="11" xfId="2" applyNumberFormat="1" applyFont="1" applyFill="1" applyBorder="1" applyAlignment="1"/>
    <xf numFmtId="164" fontId="9" fillId="2" borderId="8" xfId="2" applyNumberFormat="1" applyFont="1" applyFill="1" applyBorder="1"/>
    <xf numFmtId="49" fontId="7" fillId="2" borderId="2" xfId="0" applyNumberFormat="1" applyFont="1" applyFill="1" applyBorder="1" applyAlignment="1">
      <alignment horizontal="center"/>
    </xf>
    <xf numFmtId="164" fontId="9" fillId="2" borderId="2" xfId="2" applyNumberFormat="1" applyFont="1" applyFill="1" applyBorder="1"/>
    <xf numFmtId="0" fontId="5" fillId="2" borderId="16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164" fontId="9" fillId="2" borderId="0" xfId="2" applyNumberFormat="1" applyFont="1" applyFill="1" applyBorder="1"/>
    <xf numFmtId="0" fontId="9" fillId="2" borderId="0" xfId="0" applyFont="1" applyFill="1" applyBorder="1" applyAlignment="1">
      <alignment horizontal="center"/>
    </xf>
    <xf numFmtId="164" fontId="9" fillId="2" borderId="0" xfId="2" applyNumberFormat="1" applyFont="1" applyFill="1"/>
    <xf numFmtId="165" fontId="9" fillId="2" borderId="0" xfId="0" applyNumberFormat="1" applyFont="1" applyFill="1" applyBorder="1"/>
    <xf numFmtId="164" fontId="9" fillId="2" borderId="0" xfId="0" applyNumberFormat="1" applyFont="1" applyFill="1" applyBorder="1"/>
    <xf numFmtId="164" fontId="9" fillId="2" borderId="0" xfId="0" applyNumberFormat="1" applyFont="1" applyFill="1" applyBorder="1" applyAlignment="1"/>
    <xf numFmtId="9" fontId="9" fillId="0" borderId="0" xfId="2" applyFont="1" applyFill="1" applyAlignment="1"/>
    <xf numFmtId="9" fontId="9" fillId="0" borderId="0" xfId="2" applyFont="1" applyAlignment="1"/>
    <xf numFmtId="9" fontId="9" fillId="2" borderId="0" xfId="2" applyFont="1" applyFill="1" applyAlignment="1"/>
    <xf numFmtId="0" fontId="9" fillId="2" borderId="0" xfId="0" applyFont="1" applyFill="1" applyAlignment="1">
      <alignment horizontal="right"/>
    </xf>
    <xf numFmtId="9" fontId="14" fillId="2" borderId="0" xfId="2" applyFont="1" applyFill="1" applyAlignment="1">
      <alignment wrapText="1"/>
    </xf>
    <xf numFmtId="0" fontId="14" fillId="2" borderId="0" xfId="0" applyFont="1" applyFill="1" applyAlignment="1">
      <alignment wrapText="1"/>
    </xf>
    <xf numFmtId="0" fontId="0" fillId="4" borderId="0" xfId="0" applyFill="1"/>
    <xf numFmtId="164" fontId="9" fillId="4" borderId="2" xfId="0" applyNumberFormat="1" applyFont="1" applyFill="1" applyBorder="1" applyAlignment="1">
      <alignment horizontal="center"/>
    </xf>
    <xf numFmtId="0" fontId="9" fillId="4" borderId="0" xfId="0" applyFont="1" applyFill="1"/>
    <xf numFmtId="164" fontId="9" fillId="2" borderId="16" xfId="2" applyNumberFormat="1" applyFont="1" applyFill="1" applyBorder="1"/>
    <xf numFmtId="0" fontId="5" fillId="2" borderId="2" xfId="0" applyFont="1" applyFill="1" applyBorder="1" applyAlignment="1">
      <alignment wrapText="1"/>
    </xf>
    <xf numFmtId="0" fontId="0" fillId="2" borderId="2" xfId="0" applyFill="1" applyBorder="1"/>
    <xf numFmtId="0" fontId="5" fillId="2" borderId="2" xfId="0" applyFont="1" applyFill="1" applyBorder="1" applyAlignment="1">
      <alignment horizontal="left" wrapText="1"/>
    </xf>
    <xf numFmtId="0" fontId="5" fillId="4" borderId="0" xfId="0" applyFont="1" applyFill="1" applyAlignment="1">
      <alignment horizontal="right"/>
    </xf>
    <xf numFmtId="0" fontId="5" fillId="4" borderId="0" xfId="0" applyFont="1" applyFill="1"/>
    <xf numFmtId="0" fontId="3" fillId="4" borderId="0" xfId="0" applyFont="1" applyFill="1"/>
    <xf numFmtId="0" fontId="9" fillId="4" borderId="0" xfId="0" applyFont="1" applyFill="1" applyAlignment="1"/>
    <xf numFmtId="164" fontId="0" fillId="0" borderId="0" xfId="2" applyNumberFormat="1" applyFont="1"/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164" fontId="3" fillId="0" borderId="18" xfId="2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2" fillId="0" borderId="0" xfId="1" applyFill="1" applyAlignment="1">
      <alignment wrapText="1"/>
    </xf>
    <xf numFmtId="1" fontId="9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5" borderId="0" xfId="0" applyFont="1" applyFill="1" applyAlignment="1">
      <alignment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164" fontId="3" fillId="0" borderId="0" xfId="2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2" xfId="2" applyNumberFormat="1" applyFont="1" applyFill="1" applyBorder="1"/>
    <xf numFmtId="0" fontId="9" fillId="0" borderId="0" xfId="0" applyFont="1" applyFill="1" applyBorder="1" applyAlignment="1">
      <alignment vertical="center"/>
    </xf>
    <xf numFmtId="164" fontId="3" fillId="2" borderId="0" xfId="0" applyNumberFormat="1" applyFont="1" applyFill="1" applyAlignment="1">
      <alignment horizontal="right"/>
    </xf>
    <xf numFmtId="9" fontId="3" fillId="2" borderId="18" xfId="2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9" fontId="9" fillId="2" borderId="18" xfId="2" applyFont="1" applyFill="1" applyBorder="1"/>
    <xf numFmtId="49" fontId="3" fillId="2" borderId="9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49" fontId="3" fillId="2" borderId="16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wrapText="1"/>
    </xf>
    <xf numFmtId="164" fontId="9" fillId="0" borderId="18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1" applyFont="1" applyFill="1" applyAlignment="1">
      <alignment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0" xfId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" borderId="0" xfId="0" applyFont="1" applyFill="1" applyAlignment="1">
      <alignment wrapText="1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9" fillId="4" borderId="0" xfId="0" applyNumberFormat="1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/>
    <xf numFmtId="0" fontId="3" fillId="4" borderId="0" xfId="0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164" fontId="3" fillId="4" borderId="0" xfId="2" applyNumberFormat="1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164" fontId="9" fillId="4" borderId="2" xfId="2" applyNumberFormat="1" applyFont="1" applyFill="1" applyBorder="1"/>
    <xf numFmtId="164" fontId="0" fillId="4" borderId="18" xfId="0" applyNumberFormat="1" applyFill="1" applyBorder="1"/>
    <xf numFmtId="164" fontId="9" fillId="4" borderId="1" xfId="2" applyNumberFormat="1" applyFont="1" applyFill="1" applyBorder="1"/>
    <xf numFmtId="164" fontId="0" fillId="4" borderId="0" xfId="0" applyNumberFormat="1" applyFill="1"/>
    <xf numFmtId="49" fontId="7" fillId="4" borderId="7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wrapText="1"/>
    </xf>
    <xf numFmtId="49" fontId="7" fillId="4" borderId="6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49" fontId="7" fillId="4" borderId="8" xfId="0" applyNumberFormat="1" applyFont="1" applyFill="1" applyBorder="1" applyAlignment="1">
      <alignment horizontal="center"/>
    </xf>
    <xf numFmtId="0" fontId="5" fillId="4" borderId="5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4" fontId="9" fillId="4" borderId="0" xfId="2" applyNumberFormat="1" applyFont="1" applyFill="1"/>
    <xf numFmtId="0" fontId="9" fillId="4" borderId="0" xfId="0" applyFont="1" applyFill="1" applyAlignment="1">
      <alignment horizontal="right"/>
    </xf>
    <xf numFmtId="0" fontId="9" fillId="4" borderId="0" xfId="0" applyFont="1" applyFill="1" applyBorder="1" applyAlignment="1"/>
    <xf numFmtId="0" fontId="0" fillId="4" borderId="0" xfId="0" applyNumberFormat="1" applyFill="1"/>
    <xf numFmtId="0" fontId="4" fillId="4" borderId="0" xfId="0" applyFont="1" applyFill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0" fontId="3" fillId="4" borderId="0" xfId="0" applyFont="1" applyFill="1" applyAlignment="1"/>
    <xf numFmtId="49" fontId="7" fillId="4" borderId="9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wrapText="1"/>
    </xf>
    <xf numFmtId="1" fontId="0" fillId="4" borderId="20" xfId="0" applyNumberFormat="1" applyFill="1" applyBorder="1"/>
    <xf numFmtId="1" fontId="0" fillId="4" borderId="18" xfId="0" applyNumberFormat="1" applyFill="1" applyBorder="1"/>
    <xf numFmtId="49" fontId="7" fillId="4" borderId="13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7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49" fontId="7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4" borderId="13" xfId="0" applyFont="1" applyFill="1" applyBorder="1" applyAlignment="1">
      <alignment wrapText="1"/>
    </xf>
    <xf numFmtId="0" fontId="5" fillId="4" borderId="2" xfId="0" applyFont="1" applyFill="1" applyBorder="1"/>
    <xf numFmtId="0" fontId="0" fillId="4" borderId="1" xfId="0" applyFill="1" applyBorder="1"/>
    <xf numFmtId="0" fontId="5" fillId="4" borderId="2" xfId="0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0" fontId="14" fillId="4" borderId="0" xfId="0" applyFont="1" applyFill="1" applyAlignment="1">
      <alignment wrapText="1"/>
    </xf>
    <xf numFmtId="164" fontId="9" fillId="4" borderId="0" xfId="0" applyNumberFormat="1" applyFont="1" applyFill="1"/>
    <xf numFmtId="0" fontId="10" fillId="4" borderId="0" xfId="0" applyFont="1" applyFill="1" applyBorder="1"/>
    <xf numFmtId="164" fontId="9" fillId="4" borderId="0" xfId="2" applyNumberFormat="1" applyFont="1" applyFill="1" applyBorder="1" applyAlignment="1">
      <alignment horizontal="center"/>
    </xf>
    <xf numFmtId="0" fontId="9" fillId="4" borderId="0" xfId="0" applyFont="1" applyFill="1" applyBorder="1"/>
    <xf numFmtId="0" fontId="3" fillId="4" borderId="0" xfId="0" applyFont="1" applyFill="1" applyBorder="1"/>
    <xf numFmtId="1" fontId="9" fillId="4" borderId="0" xfId="0" applyNumberFormat="1" applyFont="1" applyFill="1" applyBorder="1"/>
    <xf numFmtId="0" fontId="0" fillId="4" borderId="0" xfId="0" applyFill="1" applyBorder="1"/>
    <xf numFmtId="0" fontId="5" fillId="3" borderId="18" xfId="0" applyFont="1" applyFill="1" applyBorder="1" applyAlignment="1">
      <alignment horizontal="center"/>
    </xf>
    <xf numFmtId="164" fontId="9" fillId="4" borderId="9" xfId="2" applyNumberFormat="1" applyFont="1" applyFill="1" applyBorder="1" applyAlignment="1">
      <alignment horizontal="center"/>
    </xf>
    <xf numFmtId="164" fontId="9" fillId="4" borderId="10" xfId="2" applyNumberFormat="1" applyFont="1" applyFill="1" applyBorder="1" applyAlignment="1">
      <alignment horizontal="center"/>
    </xf>
    <xf numFmtId="164" fontId="0" fillId="4" borderId="26" xfId="0" applyNumberFormat="1" applyFill="1" applyBorder="1"/>
    <xf numFmtId="164" fontId="0" fillId="4" borderId="23" xfId="0" applyNumberFormat="1" applyFill="1" applyBorder="1"/>
    <xf numFmtId="1" fontId="0" fillId="4" borderId="27" xfId="0" applyNumberFormat="1" applyFill="1" applyBorder="1"/>
    <xf numFmtId="1" fontId="0" fillId="4" borderId="24" xfId="0" applyNumberFormat="1" applyFill="1" applyBorder="1"/>
    <xf numFmtId="0" fontId="3" fillId="3" borderId="18" xfId="0" applyFont="1" applyFill="1" applyBorder="1" applyAlignment="1">
      <alignment horizontal="center"/>
    </xf>
    <xf numFmtId="164" fontId="3" fillId="3" borderId="18" xfId="2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wrapText="1"/>
    </xf>
    <xf numFmtId="164" fontId="9" fillId="0" borderId="2" xfId="2" applyNumberFormat="1" applyFont="1" applyFill="1" applyBorder="1" applyAlignment="1"/>
    <xf numFmtId="164" fontId="9" fillId="0" borderId="16" xfId="2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9" fontId="5" fillId="0" borderId="23" xfId="2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4" fontId="9" fillId="0" borderId="11" xfId="2" applyNumberFormat="1" applyFont="1" applyFill="1" applyBorder="1"/>
    <xf numFmtId="9" fontId="0" fillId="0" borderId="24" xfId="2" applyFont="1" applyFill="1" applyBorder="1"/>
    <xf numFmtId="9" fontId="5" fillId="3" borderId="18" xfId="2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wrapText="1"/>
    </xf>
    <xf numFmtId="164" fontId="9" fillId="2" borderId="12" xfId="2" applyNumberFormat="1" applyFont="1" applyFill="1" applyBorder="1"/>
    <xf numFmtId="164" fontId="9" fillId="2" borderId="1" xfId="2" applyNumberFormat="1" applyFont="1" applyFill="1" applyBorder="1"/>
    <xf numFmtId="164" fontId="9" fillId="2" borderId="1" xfId="2" applyNumberFormat="1" applyFont="1" applyFill="1" applyBorder="1" applyAlignment="1"/>
    <xf numFmtId="164" fontId="9" fillId="2" borderId="17" xfId="2" applyNumberFormat="1" applyFont="1" applyFill="1" applyBorder="1"/>
    <xf numFmtId="9" fontId="9" fillId="0" borderId="0" xfId="2" applyFont="1" applyFill="1" applyBorder="1" applyAlignment="1"/>
    <xf numFmtId="9" fontId="14" fillId="0" borderId="0" xfId="2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9" fontId="9" fillId="0" borderId="0" xfId="2" applyFont="1" applyBorder="1" applyAlignment="1"/>
    <xf numFmtId="0" fontId="9" fillId="0" borderId="0" xfId="0" applyFont="1" applyBorder="1" applyAlignment="1"/>
    <xf numFmtId="164" fontId="9" fillId="2" borderId="9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64" fontId="9" fillId="2" borderId="13" xfId="2" applyNumberFormat="1" applyFont="1" applyFill="1" applyBorder="1"/>
    <xf numFmtId="9" fontId="9" fillId="2" borderId="24" xfId="2" applyFont="1" applyFill="1" applyBorder="1"/>
    <xf numFmtId="0" fontId="3" fillId="3" borderId="28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9" fontId="3" fillId="3" borderId="28" xfId="2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29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1" fontId="9" fillId="4" borderId="28" xfId="0" applyNumberFormat="1" applyFont="1" applyFill="1" applyBorder="1" applyAlignment="1">
      <alignment horizontal="center" vertical="center"/>
    </xf>
    <xf numFmtId="1" fontId="3" fillId="4" borderId="28" xfId="0" applyNumberFormat="1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wrapText="1"/>
    </xf>
    <xf numFmtId="0" fontId="5" fillId="0" borderId="3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9" fontId="9" fillId="2" borderId="32" xfId="2" applyFont="1" applyFill="1" applyBorder="1"/>
    <xf numFmtId="164" fontId="9" fillId="2" borderId="32" xfId="0" applyNumberFormat="1" applyFont="1" applyFill="1" applyBorder="1"/>
    <xf numFmtId="164" fontId="9" fillId="2" borderId="13" xfId="0" applyNumberFormat="1" applyFont="1" applyFill="1" applyBorder="1" applyAlignment="1">
      <alignment horizontal="center"/>
    </xf>
    <xf numFmtId="0" fontId="3" fillId="2" borderId="20" xfId="0" applyFont="1" applyFill="1" applyBorder="1"/>
    <xf numFmtId="0" fontId="9" fillId="7" borderId="0" xfId="0" applyFont="1" applyFill="1"/>
    <xf numFmtId="0" fontId="3" fillId="7" borderId="0" xfId="0" applyFont="1" applyFill="1" applyAlignment="1">
      <alignment horizontal="center"/>
    </xf>
    <xf numFmtId="9" fontId="9" fillId="7" borderId="0" xfId="2" applyNumberFormat="1" applyFont="1" applyFill="1"/>
    <xf numFmtId="49" fontId="7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wrapText="1"/>
    </xf>
    <xf numFmtId="164" fontId="9" fillId="4" borderId="0" xfId="2" applyNumberFormat="1" applyFont="1" applyFill="1" applyBorder="1"/>
    <xf numFmtId="164" fontId="0" fillId="4" borderId="0" xfId="0" applyNumberFormat="1" applyFill="1" applyBorder="1"/>
    <xf numFmtId="0" fontId="5" fillId="0" borderId="0" xfId="0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164" fontId="9" fillId="2" borderId="24" xfId="2" applyNumberFormat="1" applyFont="1" applyFill="1" applyBorder="1"/>
    <xf numFmtId="164" fontId="9" fillId="2" borderId="18" xfId="2" applyNumberFormat="1" applyFont="1" applyFill="1" applyBorder="1"/>
    <xf numFmtId="1" fontId="0" fillId="4" borderId="0" xfId="2" applyNumberFormat="1" applyFont="1" applyFill="1"/>
    <xf numFmtId="1" fontId="6" fillId="4" borderId="0" xfId="2" applyNumberFormat="1" applyFont="1" applyFill="1"/>
    <xf numFmtId="1" fontId="5" fillId="4" borderId="0" xfId="2" applyNumberFormat="1" applyFont="1" applyFill="1" applyAlignment="1">
      <alignment horizontal="center"/>
    </xf>
    <xf numFmtId="49" fontId="7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wrapText="1"/>
    </xf>
    <xf numFmtId="0" fontId="0" fillId="5" borderId="2" xfId="0" applyFill="1" applyBorder="1"/>
    <xf numFmtId="164" fontId="9" fillId="5" borderId="2" xfId="2" applyNumberFormat="1" applyFont="1" applyFill="1" applyBorder="1"/>
    <xf numFmtId="164" fontId="9" fillId="5" borderId="1" xfId="2" applyNumberFormat="1" applyFont="1" applyFill="1" applyBorder="1"/>
    <xf numFmtId="9" fontId="0" fillId="5" borderId="24" xfId="2" applyFont="1" applyFill="1" applyBorder="1"/>
    <xf numFmtId="164" fontId="0" fillId="5" borderId="0" xfId="2" applyNumberFormat="1" applyFont="1" applyFill="1"/>
    <xf numFmtId="0" fontId="0" fillId="5" borderId="0" xfId="0" applyFill="1"/>
    <xf numFmtId="164" fontId="0" fillId="5" borderId="0" xfId="0" applyNumberFormat="1" applyFill="1"/>
    <xf numFmtId="164" fontId="0" fillId="5" borderId="18" xfId="0" applyNumberFormat="1" applyFill="1" applyBorder="1"/>
    <xf numFmtId="49" fontId="7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0" fillId="0" borderId="2" xfId="0" applyFill="1" applyBorder="1"/>
    <xf numFmtId="164" fontId="9" fillId="0" borderId="1" xfId="2" applyNumberFormat="1" applyFont="1" applyFill="1" applyBorder="1"/>
    <xf numFmtId="164" fontId="0" fillId="0" borderId="0" xfId="2" applyNumberFormat="1" applyFont="1" applyFill="1"/>
    <xf numFmtId="164" fontId="0" fillId="0" borderId="0" xfId="0" applyNumberFormat="1" applyFill="1"/>
    <xf numFmtId="49" fontId="3" fillId="0" borderId="8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wrapText="1"/>
    </xf>
    <xf numFmtId="164" fontId="9" fillId="0" borderId="8" xfId="2" applyNumberFormat="1" applyFont="1" applyFill="1" applyBorder="1"/>
    <xf numFmtId="9" fontId="9" fillId="0" borderId="18" xfId="2" applyFont="1" applyFill="1" applyBorder="1"/>
    <xf numFmtId="164" fontId="9" fillId="0" borderId="18" xfId="2" applyNumberFormat="1" applyFont="1" applyFill="1" applyBorder="1"/>
    <xf numFmtId="49" fontId="7" fillId="0" borderId="8" xfId="0" applyNumberFormat="1" applyFont="1" applyFill="1" applyBorder="1" applyAlignment="1">
      <alignment horizontal="center"/>
    </xf>
    <xf numFmtId="0" fontId="5" fillId="0" borderId="5" xfId="0" applyFont="1" applyFill="1" applyBorder="1"/>
    <xf numFmtId="164" fontId="0" fillId="0" borderId="18" xfId="0" applyNumberFormat="1" applyFill="1" applyBorder="1"/>
    <xf numFmtId="49" fontId="7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49" fontId="7" fillId="5" borderId="6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164" fontId="6" fillId="4" borderId="0" xfId="0" applyNumberFormat="1" applyFont="1" applyFill="1"/>
    <xf numFmtId="0" fontId="0" fillId="0" borderId="29" xfId="0" applyBorder="1"/>
    <xf numFmtId="0" fontId="0" fillId="0" borderId="28" xfId="0" applyBorder="1"/>
    <xf numFmtId="9" fontId="9" fillId="7" borderId="0" xfId="0" applyNumberFormat="1" applyFont="1" applyFill="1"/>
    <xf numFmtId="164" fontId="9" fillId="0" borderId="0" xfId="0" applyNumberFormat="1" applyFont="1" applyFill="1"/>
    <xf numFmtId="0" fontId="9" fillId="5" borderId="0" xfId="0" applyFont="1" applyFill="1"/>
    <xf numFmtId="164" fontId="3" fillId="2" borderId="0" xfId="2" applyNumberFormat="1" applyFont="1" applyFill="1" applyAlignment="1">
      <alignment horizontal="center"/>
    </xf>
    <xf numFmtId="164" fontId="9" fillId="5" borderId="0" xfId="2" applyNumberFormat="1" applyFont="1" applyFill="1"/>
    <xf numFmtId="164" fontId="0" fillId="4" borderId="0" xfId="2" applyNumberFormat="1" applyFont="1" applyFill="1"/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1" fontId="3" fillId="4" borderId="0" xfId="2" applyNumberFormat="1" applyFont="1" applyFill="1" applyAlignment="1">
      <alignment horizontal="center" vertical="center"/>
    </xf>
    <xf numFmtId="0" fontId="9" fillId="8" borderId="0" xfId="0" applyFont="1" applyFill="1" applyAlignment="1">
      <alignment wrapText="1"/>
    </xf>
    <xf numFmtId="0" fontId="0" fillId="8" borderId="0" xfId="0" applyFill="1"/>
    <xf numFmtId="164" fontId="0" fillId="8" borderId="0" xfId="2" applyNumberFormat="1" applyFont="1" applyFill="1"/>
    <xf numFmtId="0" fontId="5" fillId="3" borderId="26" xfId="0" applyFont="1" applyFill="1" applyBorder="1" applyAlignment="1">
      <alignment horizontal="center"/>
    </xf>
    <xf numFmtId="9" fontId="0" fillId="0" borderId="21" xfId="2" applyFont="1" applyFill="1" applyBorder="1"/>
    <xf numFmtId="9" fontId="0" fillId="0" borderId="18" xfId="2" applyFont="1" applyFill="1" applyBorder="1"/>
    <xf numFmtId="9" fontId="0" fillId="5" borderId="18" xfId="2" applyFont="1" applyFill="1" applyBorder="1"/>
    <xf numFmtId="0" fontId="9" fillId="4" borderId="2" xfId="2" quotePrefix="1" applyNumberFormat="1" applyFont="1" applyFill="1" applyBorder="1"/>
    <xf numFmtId="0" fontId="2" fillId="0" borderId="0" xfId="0" applyFont="1" applyAlignment="1">
      <alignment horizontal="left"/>
    </xf>
    <xf numFmtId="0" fontId="24" fillId="3" borderId="0" xfId="0" applyFont="1" applyFill="1" applyAlignment="1">
      <alignment horizontal="left" wrapText="1"/>
    </xf>
    <xf numFmtId="0" fontId="24" fillId="3" borderId="0" xfId="0" applyFont="1" applyFill="1" applyAlignment="1">
      <alignment horizontal="left"/>
    </xf>
    <xf numFmtId="0" fontId="25" fillId="3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5" fillId="4" borderId="1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right"/>
    </xf>
    <xf numFmtId="0" fontId="5" fillId="4" borderId="2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right"/>
    </xf>
    <xf numFmtId="0" fontId="9" fillId="2" borderId="2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</cellXfs>
  <cellStyles count="24"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Hyperlänk" xfId="1" builtinId="8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29</xdr:row>
      <xdr:rowOff>0</xdr:rowOff>
    </xdr:from>
    <xdr:to>
      <xdr:col>40</xdr:col>
      <xdr:colOff>342900</xdr:colOff>
      <xdr:row>30</xdr:row>
      <xdr:rowOff>12700</xdr:rowOff>
    </xdr:to>
    <xdr:sp macro="" textlink="">
      <xdr:nvSpPr>
        <xdr:cNvPr id="1109" name="AutoShape 1" descr="https://webmail.vgregion.se/owa/1x1.gif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425069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41</xdr:col>
      <xdr:colOff>0</xdr:colOff>
      <xdr:row>29</xdr:row>
      <xdr:rowOff>0</xdr:rowOff>
    </xdr:from>
    <xdr:to>
      <xdr:col>41</xdr:col>
      <xdr:colOff>342900</xdr:colOff>
      <xdr:row>30</xdr:row>
      <xdr:rowOff>12700</xdr:rowOff>
    </xdr:to>
    <xdr:sp macro="" textlink="">
      <xdr:nvSpPr>
        <xdr:cNvPr id="1110" name="AutoShape 2" descr="https://webmail.vgregion.se/owa/1x1.gif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431165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61"/>
  <dimension ref="A1:BH256"/>
  <sheetViews>
    <sheetView topLeftCell="A2" workbookViewId="0">
      <pane xSplit="2" topLeftCell="AL1" activePane="topRight" state="frozen"/>
      <selection activeCell="A3" sqref="A1:XFD1048576"/>
      <selection pane="topRight" activeCell="A30" sqref="A30:XFD44"/>
    </sheetView>
  </sheetViews>
  <sheetFormatPr baseColWidth="10" defaultColWidth="9.1640625" defaultRowHeight="16"/>
  <cols>
    <col min="1" max="1" width="9.33203125" style="8" bestFit="1" customWidth="1"/>
    <col min="2" max="2" width="26" style="8" customWidth="1"/>
    <col min="3" max="3" width="1" style="70" customWidth="1"/>
    <col min="4" max="4" width="12.1640625" style="65" customWidth="1"/>
    <col min="5" max="5" width="8" style="65" customWidth="1"/>
    <col min="6" max="6" width="13.33203125" style="65" customWidth="1"/>
    <col min="7" max="7" width="14.83203125" style="65" customWidth="1"/>
    <col min="8" max="8" width="10.6640625" style="65" customWidth="1"/>
    <col min="9" max="9" width="8" style="65" customWidth="1"/>
    <col min="10" max="11" width="11.5" style="65" customWidth="1"/>
    <col min="12" max="12" width="14.83203125" style="65" customWidth="1"/>
    <col min="13" max="13" width="12.6640625" style="65" customWidth="1"/>
    <col min="14" max="14" width="13" style="65" customWidth="1"/>
    <col min="15" max="15" width="9" style="65" customWidth="1"/>
    <col min="16" max="16" width="12.5" style="65" customWidth="1"/>
    <col min="17" max="17" width="13.5" style="65" customWidth="1"/>
    <col min="18" max="18" width="14.33203125" style="65" customWidth="1"/>
    <col min="19" max="19" width="14.5" style="65" customWidth="1"/>
    <col min="20" max="20" width="12.33203125" style="65" customWidth="1"/>
    <col min="21" max="21" width="8" style="67" customWidth="1"/>
    <col min="22" max="22" width="15.83203125" style="65" customWidth="1"/>
    <col min="23" max="23" width="11" style="65" customWidth="1"/>
    <col min="24" max="24" width="18.1640625" style="65" customWidth="1"/>
    <col min="25" max="25" width="13.83203125" style="65" customWidth="1"/>
    <col min="26" max="27" width="11.83203125" style="65" customWidth="1"/>
    <col min="28" max="28" width="9.5" style="65" customWidth="1"/>
    <col min="29" max="29" width="10.6640625" style="90" customWidth="1"/>
    <col min="30" max="30" width="15.83203125" style="65" customWidth="1"/>
    <col min="31" max="31" width="14.1640625" style="66" customWidth="1"/>
    <col min="32" max="32" width="17.1640625" style="65" customWidth="1"/>
    <col min="33" max="33" width="21.1640625" style="65" customWidth="1"/>
    <col min="34" max="34" width="17.1640625" style="65" customWidth="1"/>
    <col min="35" max="35" width="24" style="65" customWidth="1"/>
    <col min="36" max="36" width="12.1640625" style="65" customWidth="1"/>
    <col min="37" max="37" width="12.33203125" style="65" customWidth="1"/>
    <col min="38" max="38" width="8" style="65" customWidth="1"/>
    <col min="39" max="39" width="10.33203125" style="65" customWidth="1"/>
    <col min="40" max="40" width="10" style="65" customWidth="1"/>
    <col min="41" max="41" width="8" style="65" customWidth="1"/>
    <col min="42" max="42" width="11.1640625" style="65" customWidth="1"/>
    <col min="43" max="43" width="11.5" style="65" customWidth="1"/>
    <col min="44" max="44" width="10.83203125" style="65" customWidth="1"/>
    <col min="45" max="45" width="13.33203125" style="65" customWidth="1"/>
    <col min="46" max="46" width="8" style="65" customWidth="1"/>
    <col min="47" max="47" width="8.83203125" style="65" customWidth="1"/>
    <col min="48" max="48" width="24.6640625" style="65" customWidth="1"/>
    <col min="49" max="49" width="12.6640625" style="65" customWidth="1"/>
    <col min="50" max="50" width="11.5" style="70" bestFit="1" customWidth="1"/>
    <col min="51" max="51" width="6.33203125" style="70" bestFit="1" customWidth="1"/>
    <col min="52" max="52" width="9" style="70" bestFit="1" customWidth="1"/>
    <col min="53" max="53" width="22.1640625" style="71" customWidth="1"/>
    <col min="54" max="54" width="18.1640625" style="70" customWidth="1"/>
    <col min="55" max="55" width="9.1640625" style="70"/>
    <col min="56" max="56" width="9.1640625" style="53"/>
    <col min="57" max="57" width="9.1640625" style="258"/>
    <col min="58" max="16384" width="9.1640625" style="70"/>
  </cols>
  <sheetData>
    <row r="1" spans="1:60" s="65" customFormat="1" ht="31.5" customHeight="1">
      <c r="A1" s="8"/>
      <c r="B1" s="313" t="s">
        <v>90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BA1" s="66"/>
      <c r="BD1" s="53"/>
      <c r="BE1" s="258"/>
    </row>
    <row r="2" spans="1:60" s="65" customFormat="1" ht="75">
      <c r="A2" s="8"/>
      <c r="B2" s="314" t="s">
        <v>100</v>
      </c>
      <c r="D2" s="66"/>
      <c r="E2" s="66"/>
      <c r="F2" s="66"/>
      <c r="G2" s="66"/>
      <c r="H2" s="66"/>
      <c r="I2" s="66"/>
      <c r="K2" s="66"/>
      <c r="L2" s="66"/>
      <c r="M2" s="66"/>
      <c r="O2" s="66"/>
      <c r="P2" s="66"/>
      <c r="Q2" s="66"/>
      <c r="R2" s="66"/>
      <c r="U2" s="67"/>
      <c r="AE2" s="66"/>
      <c r="AF2" s="66"/>
      <c r="BA2" s="66"/>
      <c r="BD2" s="53"/>
      <c r="BE2" s="258"/>
    </row>
    <row r="3" spans="1:60" s="65" customFormat="1" ht="26.25" customHeight="1" thickBot="1">
      <c r="A3" s="8"/>
      <c r="B3" s="8"/>
      <c r="D3" s="13"/>
      <c r="E3" s="13"/>
      <c r="F3" s="13"/>
      <c r="G3" s="13"/>
      <c r="H3" s="13"/>
      <c r="I3" s="13"/>
      <c r="K3" s="13"/>
      <c r="L3" s="13"/>
      <c r="M3" s="13"/>
      <c r="S3" s="66"/>
      <c r="U3" s="67"/>
      <c r="AB3" s="66"/>
      <c r="AE3" s="66"/>
      <c r="AF3" s="13"/>
      <c r="AG3" s="66"/>
      <c r="AH3" s="66"/>
      <c r="AW3" s="239"/>
      <c r="AX3" s="240"/>
      <c r="AY3" s="240"/>
      <c r="AZ3" s="65" t="s">
        <v>82</v>
      </c>
      <c r="BA3" s="66"/>
      <c r="BD3" s="136"/>
      <c r="BE3" s="259"/>
    </row>
    <row r="4" spans="1:60" ht="30" customHeight="1" thickTop="1" thickBot="1">
      <c r="A4" s="319" t="s">
        <v>11</v>
      </c>
      <c r="B4" s="320"/>
      <c r="C4" s="68"/>
      <c r="D4" s="69">
        <f>'3. Numbers of CS deliveries'!D25/D25</f>
        <v>0.14610613370089592</v>
      </c>
      <c r="E4" s="69">
        <f>'3. Numbers of CS deliveries'!E25/E25</f>
        <v>0.12931034482758622</v>
      </c>
      <c r="F4" s="69">
        <f>'3. Numbers of CS deliveries'!F25/F25</f>
        <v>0.19743101807802094</v>
      </c>
      <c r="G4" s="69">
        <f>'3. Numbers of CS deliveries'!G25/G25</f>
        <v>0.15719819238218205</v>
      </c>
      <c r="H4" s="69">
        <f>'3. Numbers of CS deliveries'!H25/H25</f>
        <v>0.19614711033274956</v>
      </c>
      <c r="I4" s="69">
        <f>'3. Numbers of CS deliveries'!I25/I25</f>
        <v>0.1777896422851041</v>
      </c>
      <c r="J4" s="69">
        <f>'3. Numbers of CS deliveries'!J25/J25</f>
        <v>0.17650513950073421</v>
      </c>
      <c r="K4" s="69">
        <f>'3. Numbers of CS deliveries'!K25/K25</f>
        <v>0.15488397193739881</v>
      </c>
      <c r="L4" s="69">
        <f>'3. Numbers of CS deliveries'!L25/L25</f>
        <v>0.14616068781500149</v>
      </c>
      <c r="M4" s="69">
        <f>'3. Numbers of CS deliveries'!M25/M25</f>
        <v>0.15707762557077626</v>
      </c>
      <c r="N4" s="69">
        <f>'3. Numbers of CS deliveries'!N25/N25</f>
        <v>0.15670588235294117</v>
      </c>
      <c r="O4" s="69">
        <f>'3. Numbers of CS deliveries'!O25/O25</f>
        <v>0.14337349397590363</v>
      </c>
      <c r="P4" s="69">
        <f>'3. Numbers of CS deliveries'!P25/P25</f>
        <v>0.14096916299559473</v>
      </c>
      <c r="Q4" s="69">
        <f>'3. Numbers of CS deliveries'!Q25/Q25</f>
        <v>0.16806181584030908</v>
      </c>
      <c r="R4" s="69">
        <f>'3. Numbers of CS deliveries'!R25/R25</f>
        <v>0.17837465564738292</v>
      </c>
      <c r="S4" s="69">
        <f>'3. Numbers of CS deliveries'!S25/S25</f>
        <v>0.14646946564885496</v>
      </c>
      <c r="T4" s="69">
        <f>'3. Numbers of CS deliveries'!T25/T25</f>
        <v>0.11190719890822245</v>
      </c>
      <c r="U4" s="69">
        <f>'3. Numbers of CS deliveries'!U25/U25</f>
        <v>0.1288244766505636</v>
      </c>
      <c r="V4" s="69">
        <f>'3. Numbers of CS deliveries'!V25/V25</f>
        <v>0.17161016949152541</v>
      </c>
      <c r="W4" s="69">
        <f>'3. Numbers of CS deliveries'!W25/W25</f>
        <v>0.19546742209631729</v>
      </c>
      <c r="X4" s="69">
        <f>'3. Numbers of CS deliveries'!X25/X25</f>
        <v>0.14676546024508408</v>
      </c>
      <c r="Y4" s="69">
        <f>'3. Numbers of CS deliveries'!Y25/Y25</f>
        <v>0.12880143112701253</v>
      </c>
      <c r="Z4" s="69">
        <f>'3. Numbers of CS deliveries'!Z25/Z25</f>
        <v>0.18642350557244175</v>
      </c>
      <c r="AA4" s="69">
        <f>'3. Numbers of CS deliveries'!AA25/AA25</f>
        <v>0.12622549019607843</v>
      </c>
      <c r="AB4" s="69">
        <f>'3. Numbers of CS deliveries'!AB25/AB25</f>
        <v>0.15696993361967981</v>
      </c>
      <c r="AC4" s="69">
        <f>'3. Numbers of CS deliveries'!AC25/AC25</f>
        <v>8.2352941176470587E-2</v>
      </c>
      <c r="AD4" s="69">
        <f>'3. Numbers of CS deliveries'!AD25/AD25</f>
        <v>0.17098765432098764</v>
      </c>
      <c r="AE4" s="69">
        <f>'3. Numbers of CS deliveries'!AE25/AE25</f>
        <v>0.20803324099722992</v>
      </c>
      <c r="AF4" s="69">
        <f>'3. Numbers of CS deliveries'!AF25/AF25</f>
        <v>0.24987397076121659</v>
      </c>
      <c r="AG4" s="69">
        <f>'3. Numbers of CS deliveries'!AG25/AG25</f>
        <v>0.19398461179762183</v>
      </c>
      <c r="AH4" s="69">
        <f>'3. Numbers of CS deliveries'!AH25/AH25</f>
        <v>0.24437122460186711</v>
      </c>
      <c r="AI4" s="69">
        <f>'3. Numbers of CS deliveries'!AI25/AI25</f>
        <v>0.20708795900939367</v>
      </c>
      <c r="AJ4" s="69">
        <f>'3. Numbers of CS deliveries'!AJ25/AJ25</f>
        <v>0.15655940594059406</v>
      </c>
      <c r="AK4" s="69">
        <f>'3. Numbers of CS deliveries'!AK25/AK25</f>
        <v>0.19896973599484868</v>
      </c>
      <c r="AL4" s="69">
        <f>'3. Numbers of CS deliveries'!AL25/AL25</f>
        <v>0.19652855543113101</v>
      </c>
      <c r="AM4" s="69">
        <f>'3. Numbers of CS deliveries'!AM25/AM25</f>
        <v>0.195357833655706</v>
      </c>
      <c r="AN4" s="69">
        <f>'3. Numbers of CS deliveries'!AN25/AN25</f>
        <v>0.13074372335386072</v>
      </c>
      <c r="AO4" s="69">
        <f>'3. Numbers of CS deliveries'!AO25/AO25</f>
        <v>0.19161676646706588</v>
      </c>
      <c r="AP4" s="69">
        <f>'3. Numbers of CS deliveries'!AP25/AP25</f>
        <v>0.15352260778128285</v>
      </c>
      <c r="AQ4" s="69">
        <f>'3. Numbers of CS deliveries'!AQ25/AQ25</f>
        <v>0.1646273637374861</v>
      </c>
      <c r="AR4" s="69">
        <f>'3. Numbers of CS deliveries'!AR25/AR25</f>
        <v>0.14537444933920704</v>
      </c>
      <c r="AS4" s="69">
        <f>'3. Numbers of CS deliveries'!AS25/AS25</f>
        <v>0.16452074391988555</v>
      </c>
      <c r="AT4" s="69">
        <f>'3. Numbers of CS deliveries'!AT25/AT25</f>
        <v>0.14396284829721362</v>
      </c>
      <c r="AU4" s="69">
        <f>'3. Numbers of CS deliveries'!AU25/AU25</f>
        <v>0.14547375836562171</v>
      </c>
      <c r="AV4" s="69">
        <f>'3. Numbers of CS deliveries'!AV25/AV25</f>
        <v>0.132013201320132</v>
      </c>
      <c r="AW4" s="69">
        <f>'3. Numbers of CS deliveries'!AW25/AW25</f>
        <v>0.14377224199288255</v>
      </c>
      <c r="AX4" s="114">
        <f>MAX(D4:AW4)</f>
        <v>0.24987397076121659</v>
      </c>
      <c r="AY4" s="114">
        <f>MIN(D4:AX4)</f>
        <v>8.2352941176470587E-2</v>
      </c>
      <c r="BA4" s="129" t="s">
        <v>105</v>
      </c>
    </row>
    <row r="5" spans="1:60" s="94" customFormat="1" ht="49.5" customHeight="1" thickTop="1" thickBot="1">
      <c r="A5" s="317" t="s">
        <v>0</v>
      </c>
      <c r="B5" s="318"/>
      <c r="D5" s="300" t="s">
        <v>1</v>
      </c>
      <c r="E5" s="300" t="s">
        <v>28</v>
      </c>
      <c r="F5" s="300" t="s">
        <v>42</v>
      </c>
      <c r="G5" s="300" t="s">
        <v>30</v>
      </c>
      <c r="H5" s="300" t="s">
        <v>25</v>
      </c>
      <c r="I5" s="300" t="s">
        <v>39</v>
      </c>
      <c r="J5" s="300" t="s">
        <v>43</v>
      </c>
      <c r="K5" s="300" t="s">
        <v>47</v>
      </c>
      <c r="L5" s="300" t="s">
        <v>3</v>
      </c>
      <c r="M5" s="300" t="s">
        <v>32</v>
      </c>
      <c r="N5" s="300" t="s">
        <v>40</v>
      </c>
      <c r="O5" s="300" t="s">
        <v>48</v>
      </c>
      <c r="P5" s="300" t="s">
        <v>29</v>
      </c>
      <c r="Q5" s="300" t="s">
        <v>12</v>
      </c>
      <c r="R5" s="300" t="s">
        <v>2</v>
      </c>
      <c r="S5" s="300" t="s">
        <v>27</v>
      </c>
      <c r="T5" s="300" t="s">
        <v>4</v>
      </c>
      <c r="U5" s="300" t="s">
        <v>38</v>
      </c>
      <c r="V5" s="300" t="s">
        <v>62</v>
      </c>
      <c r="W5" s="301" t="s">
        <v>49</v>
      </c>
      <c r="X5" s="301" t="s">
        <v>50</v>
      </c>
      <c r="Y5" s="301" t="s">
        <v>44</v>
      </c>
      <c r="Z5" s="301" t="s">
        <v>81</v>
      </c>
      <c r="AA5" s="301" t="s">
        <v>51</v>
      </c>
      <c r="AB5" s="301" t="s">
        <v>37</v>
      </c>
      <c r="AC5" s="301" t="s">
        <v>26</v>
      </c>
      <c r="AD5" s="301" t="s">
        <v>85</v>
      </c>
      <c r="AE5" s="301" t="s">
        <v>57</v>
      </c>
      <c r="AF5" s="301" t="s">
        <v>58</v>
      </c>
      <c r="AG5" s="301" t="s">
        <v>59</v>
      </c>
      <c r="AH5" s="301" t="s">
        <v>60</v>
      </c>
      <c r="AI5" s="301" t="s">
        <v>61</v>
      </c>
      <c r="AJ5" s="301" t="s">
        <v>52</v>
      </c>
      <c r="AK5" s="301" t="s">
        <v>53</v>
      </c>
      <c r="AL5" s="301" t="s">
        <v>36</v>
      </c>
      <c r="AM5" s="301" t="s">
        <v>45</v>
      </c>
      <c r="AN5" s="301" t="s">
        <v>33</v>
      </c>
      <c r="AO5" s="301" t="s">
        <v>34</v>
      </c>
      <c r="AP5" s="301" t="s">
        <v>23</v>
      </c>
      <c r="AQ5" s="301" t="s">
        <v>5</v>
      </c>
      <c r="AR5" s="301" t="s">
        <v>31</v>
      </c>
      <c r="AS5" s="301" t="s">
        <v>46</v>
      </c>
      <c r="AT5" s="301" t="s">
        <v>24</v>
      </c>
      <c r="AU5" s="301" t="s">
        <v>54</v>
      </c>
      <c r="AV5" s="301" t="s">
        <v>55</v>
      </c>
      <c r="AW5" s="301" t="s">
        <v>56</v>
      </c>
      <c r="AX5" s="302" t="s">
        <v>76</v>
      </c>
      <c r="AY5" s="302" t="s">
        <v>77</v>
      </c>
      <c r="AZ5" s="94" t="s">
        <v>41</v>
      </c>
      <c r="BA5" s="94" t="s">
        <v>92</v>
      </c>
      <c r="BC5" s="94" t="str">
        <f t="shared" ref="BC5:BC25" si="0">AZ5</f>
        <v>summa</v>
      </c>
      <c r="BD5" s="303"/>
      <c r="BE5" s="304"/>
    </row>
    <row r="6" spans="1:60" ht="30" customHeight="1" thickTop="1" thickBot="1">
      <c r="A6" s="72" t="s">
        <v>13</v>
      </c>
      <c r="B6" s="2" t="s">
        <v>63</v>
      </c>
      <c r="D6" s="89">
        <v>851</v>
      </c>
      <c r="E6" s="89">
        <v>297</v>
      </c>
      <c r="F6" s="89">
        <v>556</v>
      </c>
      <c r="G6" s="89">
        <v>898</v>
      </c>
      <c r="H6" s="89">
        <v>166</v>
      </c>
      <c r="I6" s="89">
        <v>529</v>
      </c>
      <c r="J6" s="89">
        <v>3099</v>
      </c>
      <c r="K6" s="89">
        <v>529</v>
      </c>
      <c r="L6" s="89">
        <v>1034</v>
      </c>
      <c r="M6" s="89">
        <v>320</v>
      </c>
      <c r="N6" s="89">
        <v>606</v>
      </c>
      <c r="O6" s="89">
        <v>485</v>
      </c>
      <c r="P6" s="89">
        <v>221</v>
      </c>
      <c r="Q6" s="89">
        <v>461</v>
      </c>
      <c r="R6" s="89">
        <v>980</v>
      </c>
      <c r="S6" s="89">
        <v>583</v>
      </c>
      <c r="T6" s="89">
        <v>840</v>
      </c>
      <c r="U6" s="89">
        <v>565</v>
      </c>
      <c r="V6" s="89">
        <v>2575</v>
      </c>
      <c r="W6" s="115">
        <v>107</v>
      </c>
      <c r="X6" s="115">
        <v>1046</v>
      </c>
      <c r="Y6" s="115">
        <v>748</v>
      </c>
      <c r="Z6" s="115">
        <v>309</v>
      </c>
      <c r="AA6" s="115">
        <v>254</v>
      </c>
      <c r="AB6" s="115">
        <v>795</v>
      </c>
      <c r="AC6" s="115">
        <v>117</v>
      </c>
      <c r="AD6" s="89">
        <v>1330</v>
      </c>
      <c r="AE6" s="89">
        <v>1094</v>
      </c>
      <c r="AF6" s="89">
        <v>1602</v>
      </c>
      <c r="AG6" s="89">
        <v>1160</v>
      </c>
      <c r="AH6" s="89">
        <v>866</v>
      </c>
      <c r="AI6" s="89">
        <v>1988</v>
      </c>
      <c r="AJ6" s="89">
        <v>470</v>
      </c>
      <c r="AK6" s="115">
        <v>444</v>
      </c>
      <c r="AL6" s="89">
        <v>543</v>
      </c>
      <c r="AM6" s="89">
        <v>1134</v>
      </c>
      <c r="AN6" s="89">
        <v>723</v>
      </c>
      <c r="AO6" s="89">
        <v>155</v>
      </c>
      <c r="AP6" s="89">
        <v>275</v>
      </c>
      <c r="AQ6" s="127">
        <v>290</v>
      </c>
      <c r="AR6" s="128">
        <v>806</v>
      </c>
      <c r="AS6">
        <v>574</v>
      </c>
      <c r="AT6" s="128">
        <v>453</v>
      </c>
      <c r="AU6" s="128">
        <v>744</v>
      </c>
      <c r="AV6" s="89">
        <v>173</v>
      </c>
      <c r="AW6" s="89">
        <v>415</v>
      </c>
      <c r="AX6" s="86">
        <f>MAX(D6:AW6)</f>
        <v>3099</v>
      </c>
      <c r="AY6" s="86">
        <f>MIN(D6:AW6)</f>
        <v>107</v>
      </c>
      <c r="AZ6" s="87">
        <f t="shared" ref="AZ6:AZ25" si="1">SUM(D6:AW6)</f>
        <v>34210</v>
      </c>
      <c r="BA6" s="93">
        <f>'3. Numbers of CS deliveries'!AZ6/AZ6</f>
        <v>7.5153463899444606E-2</v>
      </c>
      <c r="BB6" s="87"/>
      <c r="BC6" s="70">
        <f t="shared" si="0"/>
        <v>34210</v>
      </c>
      <c r="BD6" s="53">
        <v>1</v>
      </c>
      <c r="BE6" s="258">
        <f>BC6</f>
        <v>34210</v>
      </c>
    </row>
    <row r="7" spans="1:60" ht="30" customHeight="1" thickTop="1" thickBot="1">
      <c r="A7" s="73" t="s">
        <v>21</v>
      </c>
      <c r="B7" s="5" t="s">
        <v>64</v>
      </c>
      <c r="D7" s="89">
        <v>183</v>
      </c>
      <c r="E7" s="89">
        <v>65</v>
      </c>
      <c r="F7" s="89">
        <v>123</v>
      </c>
      <c r="G7" s="89">
        <v>207</v>
      </c>
      <c r="H7" s="89">
        <v>38</v>
      </c>
      <c r="I7" s="89">
        <v>109</v>
      </c>
      <c r="J7" s="89">
        <v>724</v>
      </c>
      <c r="K7" s="89">
        <v>160</v>
      </c>
      <c r="L7" s="89">
        <v>206</v>
      </c>
      <c r="M7" s="89">
        <v>89</v>
      </c>
      <c r="N7" s="89">
        <v>165</v>
      </c>
      <c r="O7" s="89">
        <v>94</v>
      </c>
      <c r="P7" s="89">
        <v>39</v>
      </c>
      <c r="Q7" s="89">
        <v>87</v>
      </c>
      <c r="R7" s="89">
        <v>128</v>
      </c>
      <c r="S7" s="89">
        <v>136</v>
      </c>
      <c r="T7" s="89">
        <v>188</v>
      </c>
      <c r="U7" s="89">
        <v>117</v>
      </c>
      <c r="V7" s="89">
        <v>742</v>
      </c>
      <c r="W7" s="115">
        <v>19</v>
      </c>
      <c r="X7" s="115">
        <v>180</v>
      </c>
      <c r="Y7" s="115">
        <v>100</v>
      </c>
      <c r="Z7" s="115">
        <v>85</v>
      </c>
      <c r="AA7" s="115">
        <v>44</v>
      </c>
      <c r="AB7" s="115">
        <v>109</v>
      </c>
      <c r="AC7" s="115">
        <v>19</v>
      </c>
      <c r="AD7" s="89">
        <v>253</v>
      </c>
      <c r="AE7" s="89">
        <v>294</v>
      </c>
      <c r="AF7" s="89">
        <v>566</v>
      </c>
      <c r="AG7" s="89">
        <v>400</v>
      </c>
      <c r="AH7" s="89">
        <v>395</v>
      </c>
      <c r="AI7" s="89">
        <v>748</v>
      </c>
      <c r="AJ7" s="89">
        <v>143</v>
      </c>
      <c r="AK7" s="115">
        <v>117</v>
      </c>
      <c r="AL7" s="89">
        <v>134</v>
      </c>
      <c r="AM7" s="89">
        <v>390</v>
      </c>
      <c r="AN7" s="89">
        <v>154</v>
      </c>
      <c r="AO7" s="89">
        <v>33</v>
      </c>
      <c r="AP7" s="89">
        <v>55</v>
      </c>
      <c r="AQ7" s="127">
        <v>36</v>
      </c>
      <c r="AR7" s="128">
        <v>191</v>
      </c>
      <c r="AS7">
        <v>129</v>
      </c>
      <c r="AT7" s="128">
        <v>90</v>
      </c>
      <c r="AU7" s="128">
        <v>237</v>
      </c>
      <c r="AV7" s="89">
        <v>47</v>
      </c>
      <c r="AW7" s="89">
        <v>98</v>
      </c>
      <c r="AX7" s="86">
        <f t="shared" ref="AX7:AX25" si="2">MAX(D7:AW7)</f>
        <v>748</v>
      </c>
      <c r="AY7" s="86">
        <f t="shared" ref="AY7:AY25" si="3">MIN(D7:AW7)</f>
        <v>19</v>
      </c>
      <c r="AZ7" s="87">
        <f t="shared" si="1"/>
        <v>8666</v>
      </c>
      <c r="BA7" s="93">
        <f>'3. Numbers of CS deliveries'!AZ7/AZ7</f>
        <v>0.25455804292637896</v>
      </c>
      <c r="BB7" s="87"/>
      <c r="BC7" s="70">
        <f t="shared" si="0"/>
        <v>8666</v>
      </c>
      <c r="BD7" s="53">
        <v>2</v>
      </c>
      <c r="BE7" s="258">
        <f>BC7+BC8</f>
        <v>10288</v>
      </c>
    </row>
    <row r="8" spans="1:60" ht="30" customHeight="1" thickTop="1" thickBot="1">
      <c r="A8" s="74" t="s">
        <v>8</v>
      </c>
      <c r="B8" s="4" t="s">
        <v>65</v>
      </c>
      <c r="D8" s="89">
        <v>30</v>
      </c>
      <c r="E8" s="89">
        <v>7</v>
      </c>
      <c r="F8" s="89">
        <v>20</v>
      </c>
      <c r="G8" s="89">
        <v>26</v>
      </c>
      <c r="H8" s="89">
        <v>8</v>
      </c>
      <c r="I8" s="89">
        <v>25</v>
      </c>
      <c r="J8" s="89">
        <v>110</v>
      </c>
      <c r="K8" s="89">
        <v>16</v>
      </c>
      <c r="L8" s="89">
        <v>30</v>
      </c>
      <c r="M8" s="89">
        <v>10</v>
      </c>
      <c r="N8" s="89">
        <v>17</v>
      </c>
      <c r="O8" s="89">
        <v>23</v>
      </c>
      <c r="P8" s="89">
        <v>7</v>
      </c>
      <c r="Q8" s="89">
        <v>13</v>
      </c>
      <c r="R8" s="89">
        <v>51</v>
      </c>
      <c r="S8" s="89">
        <v>18</v>
      </c>
      <c r="T8" s="89">
        <v>25</v>
      </c>
      <c r="U8" s="89">
        <v>11</v>
      </c>
      <c r="V8" s="89">
        <v>137</v>
      </c>
      <c r="W8" s="115">
        <v>5</v>
      </c>
      <c r="X8" s="115">
        <v>23</v>
      </c>
      <c r="Y8" s="115">
        <v>23</v>
      </c>
      <c r="Z8" s="115">
        <v>11</v>
      </c>
      <c r="AA8" s="115">
        <v>9</v>
      </c>
      <c r="AB8" s="115">
        <v>31</v>
      </c>
      <c r="AC8" s="115">
        <v>4</v>
      </c>
      <c r="AD8" s="89">
        <v>69</v>
      </c>
      <c r="AE8" s="89">
        <v>94</v>
      </c>
      <c r="AF8" s="89">
        <v>184</v>
      </c>
      <c r="AG8" s="89">
        <v>67</v>
      </c>
      <c r="AH8" s="89">
        <v>72</v>
      </c>
      <c r="AI8" s="89">
        <v>162</v>
      </c>
      <c r="AJ8" s="89">
        <v>24</v>
      </c>
      <c r="AK8" s="115">
        <v>27</v>
      </c>
      <c r="AL8" s="89">
        <v>31</v>
      </c>
      <c r="AM8" s="89">
        <v>54</v>
      </c>
      <c r="AN8" s="89">
        <v>23</v>
      </c>
      <c r="AO8" s="89">
        <v>1</v>
      </c>
      <c r="AP8" s="89">
        <v>7</v>
      </c>
      <c r="AQ8" s="127">
        <v>10</v>
      </c>
      <c r="AR8" s="128">
        <v>26</v>
      </c>
      <c r="AS8">
        <v>15</v>
      </c>
      <c r="AT8" s="128">
        <v>12</v>
      </c>
      <c r="AU8" s="128">
        <v>43</v>
      </c>
      <c r="AV8" s="89">
        <v>0</v>
      </c>
      <c r="AW8" s="89">
        <v>11</v>
      </c>
      <c r="AX8" s="86">
        <f t="shared" si="2"/>
        <v>184</v>
      </c>
      <c r="AY8" s="86">
        <f t="shared" si="3"/>
        <v>0</v>
      </c>
      <c r="AZ8" s="87">
        <f t="shared" si="1"/>
        <v>1622</v>
      </c>
      <c r="BA8" s="93">
        <f>'3. Numbers of CS deliveries'!AZ8/AZ8</f>
        <v>1</v>
      </c>
      <c r="BB8" s="87"/>
      <c r="BC8" s="70">
        <f t="shared" si="0"/>
        <v>1622</v>
      </c>
    </row>
    <row r="9" spans="1:60" ht="30" customHeight="1" thickTop="1" thickBot="1">
      <c r="A9" s="73" t="s">
        <v>14</v>
      </c>
      <c r="B9" s="5" t="s">
        <v>66</v>
      </c>
      <c r="D9" s="89">
        <v>1123</v>
      </c>
      <c r="E9" s="89">
        <v>511</v>
      </c>
      <c r="F9" s="89">
        <v>785</v>
      </c>
      <c r="G9" s="89">
        <v>1149</v>
      </c>
      <c r="H9" s="89">
        <v>218</v>
      </c>
      <c r="I9" s="89">
        <v>702</v>
      </c>
      <c r="J9" s="89">
        <v>3463</v>
      </c>
      <c r="K9" s="89">
        <v>645</v>
      </c>
      <c r="L9" s="89">
        <v>1342</v>
      </c>
      <c r="M9" s="89">
        <v>395</v>
      </c>
      <c r="N9" s="89">
        <v>755</v>
      </c>
      <c r="O9" s="89">
        <v>650</v>
      </c>
      <c r="P9" s="89">
        <v>302</v>
      </c>
      <c r="Q9" s="89">
        <v>599</v>
      </c>
      <c r="R9" s="89">
        <v>1192</v>
      </c>
      <c r="S9" s="89">
        <v>819</v>
      </c>
      <c r="T9" s="89">
        <v>1123</v>
      </c>
      <c r="U9" s="89">
        <v>786</v>
      </c>
      <c r="V9" s="89">
        <v>3201</v>
      </c>
      <c r="W9" s="115">
        <v>146</v>
      </c>
      <c r="X9" s="115">
        <v>1366</v>
      </c>
      <c r="Y9" s="115">
        <v>887</v>
      </c>
      <c r="Z9" s="115">
        <v>343</v>
      </c>
      <c r="AA9" s="115">
        <v>331</v>
      </c>
      <c r="AB9" s="115">
        <v>996</v>
      </c>
      <c r="AC9" s="115">
        <v>114</v>
      </c>
      <c r="AD9" s="89">
        <v>981</v>
      </c>
      <c r="AE9" s="89">
        <v>1228</v>
      </c>
      <c r="AF9" s="89">
        <v>1886</v>
      </c>
      <c r="AG9" s="89">
        <v>1375</v>
      </c>
      <c r="AH9" s="89">
        <v>1035</v>
      </c>
      <c r="AI9" s="89">
        <v>2212</v>
      </c>
      <c r="AJ9" s="89">
        <v>568</v>
      </c>
      <c r="AK9" s="115">
        <v>555</v>
      </c>
      <c r="AL9" s="89">
        <v>611</v>
      </c>
      <c r="AM9" s="89">
        <v>1373</v>
      </c>
      <c r="AN9" s="89">
        <v>760</v>
      </c>
      <c r="AO9" s="89">
        <v>181</v>
      </c>
      <c r="AP9" s="89">
        <v>390</v>
      </c>
      <c r="AQ9" s="127">
        <v>350</v>
      </c>
      <c r="AR9" s="128">
        <v>1151</v>
      </c>
      <c r="AS9">
        <v>832</v>
      </c>
      <c r="AT9" s="128">
        <v>446</v>
      </c>
      <c r="AU9" s="128">
        <v>1042</v>
      </c>
      <c r="AV9" s="89">
        <v>228</v>
      </c>
      <c r="AW9" s="89">
        <v>498</v>
      </c>
      <c r="AX9" s="86">
        <f t="shared" si="2"/>
        <v>3463</v>
      </c>
      <c r="AY9" s="86">
        <f t="shared" si="3"/>
        <v>114</v>
      </c>
      <c r="AZ9" s="87">
        <f t="shared" si="1"/>
        <v>41645</v>
      </c>
      <c r="BA9" s="93">
        <f>'3. Numbers of CS deliveries'!AZ9/AZ9</f>
        <v>1.6856765518069396E-2</v>
      </c>
      <c r="BB9" s="87"/>
      <c r="BC9" s="70">
        <f t="shared" si="0"/>
        <v>41645</v>
      </c>
      <c r="BD9" s="53">
        <v>3</v>
      </c>
      <c r="BE9" s="258">
        <f>BC9</f>
        <v>41645</v>
      </c>
      <c r="BH9" s="305" t="s">
        <v>96</v>
      </c>
    </row>
    <row r="10" spans="1:60" ht="30" customHeight="1" thickTop="1" thickBot="1">
      <c r="A10" s="73" t="s">
        <v>22</v>
      </c>
      <c r="B10" s="5" t="s">
        <v>67</v>
      </c>
      <c r="D10" s="89">
        <v>192</v>
      </c>
      <c r="E10" s="89">
        <v>73</v>
      </c>
      <c r="F10" s="89">
        <v>156</v>
      </c>
      <c r="G10" s="89">
        <v>167</v>
      </c>
      <c r="H10" s="89">
        <v>32</v>
      </c>
      <c r="I10" s="89">
        <v>117</v>
      </c>
      <c r="J10" s="89">
        <v>627</v>
      </c>
      <c r="K10" s="89">
        <v>124</v>
      </c>
      <c r="L10" s="89">
        <v>182</v>
      </c>
      <c r="M10" s="89">
        <v>63</v>
      </c>
      <c r="N10" s="89">
        <v>137</v>
      </c>
      <c r="O10" s="89">
        <v>86</v>
      </c>
      <c r="P10" s="89">
        <v>30</v>
      </c>
      <c r="Q10" s="89">
        <v>94</v>
      </c>
      <c r="R10" s="89">
        <v>148</v>
      </c>
      <c r="S10" s="89">
        <v>121</v>
      </c>
      <c r="T10" s="89">
        <v>267</v>
      </c>
      <c r="U10" s="89">
        <v>80</v>
      </c>
      <c r="V10" s="89">
        <v>540</v>
      </c>
      <c r="W10" s="115">
        <v>14</v>
      </c>
      <c r="X10" s="115">
        <v>223</v>
      </c>
      <c r="Y10" s="115">
        <v>135</v>
      </c>
      <c r="Z10" s="115">
        <v>63</v>
      </c>
      <c r="AA10" s="115">
        <v>46</v>
      </c>
      <c r="AB10" s="115">
        <v>147</v>
      </c>
      <c r="AC10" s="115">
        <v>48</v>
      </c>
      <c r="AD10" s="89">
        <v>124</v>
      </c>
      <c r="AE10" s="89">
        <v>237</v>
      </c>
      <c r="AF10" s="89">
        <v>385</v>
      </c>
      <c r="AG10" s="89">
        <v>339</v>
      </c>
      <c r="AH10" s="89">
        <v>314</v>
      </c>
      <c r="AI10" s="89">
        <v>472</v>
      </c>
      <c r="AJ10" s="89">
        <v>110</v>
      </c>
      <c r="AK10" s="115">
        <v>112</v>
      </c>
      <c r="AL10" s="89">
        <v>97</v>
      </c>
      <c r="AM10" s="89">
        <v>364</v>
      </c>
      <c r="AN10" s="89">
        <v>153</v>
      </c>
      <c r="AO10" s="89">
        <v>32</v>
      </c>
      <c r="AP10" s="89">
        <v>58</v>
      </c>
      <c r="AQ10" s="127">
        <v>45</v>
      </c>
      <c r="AR10" s="128">
        <v>193</v>
      </c>
      <c r="AS10">
        <v>128</v>
      </c>
      <c r="AT10" s="128">
        <v>55</v>
      </c>
      <c r="AU10" s="128">
        <v>211</v>
      </c>
      <c r="AV10" s="89">
        <v>39</v>
      </c>
      <c r="AW10" s="89">
        <v>135</v>
      </c>
      <c r="AX10" s="86">
        <f t="shared" si="2"/>
        <v>627</v>
      </c>
      <c r="AY10" s="86">
        <f t="shared" si="3"/>
        <v>14</v>
      </c>
      <c r="AZ10" s="87">
        <f t="shared" si="1"/>
        <v>7515</v>
      </c>
      <c r="BA10" s="93">
        <f>'3. Numbers of CS deliveries'!AZ10/AZ10</f>
        <v>5.4823685961410511E-2</v>
      </c>
      <c r="BB10" s="87"/>
      <c r="BC10" s="70">
        <f t="shared" si="0"/>
        <v>7515</v>
      </c>
      <c r="BD10" s="53">
        <v>4</v>
      </c>
      <c r="BE10" s="258">
        <f>BC10+BC11</f>
        <v>9344</v>
      </c>
      <c r="BH10" s="305">
        <f>SUM(BC9+BC10)</f>
        <v>49160</v>
      </c>
    </row>
    <row r="11" spans="1:60" ht="30" customHeight="1" thickTop="1" thickBot="1">
      <c r="A11" s="74" t="s">
        <v>8</v>
      </c>
      <c r="B11" s="4" t="s">
        <v>68</v>
      </c>
      <c r="D11" s="89">
        <v>31</v>
      </c>
      <c r="E11" s="89">
        <v>15</v>
      </c>
      <c r="F11" s="89">
        <v>41</v>
      </c>
      <c r="G11" s="89">
        <v>38</v>
      </c>
      <c r="H11" s="89">
        <v>11</v>
      </c>
      <c r="I11" s="89">
        <v>27</v>
      </c>
      <c r="J11" s="89">
        <v>121</v>
      </c>
      <c r="K11" s="89">
        <v>21</v>
      </c>
      <c r="L11" s="89">
        <v>47</v>
      </c>
      <c r="M11" s="89">
        <v>7</v>
      </c>
      <c r="N11" s="89">
        <v>24</v>
      </c>
      <c r="O11" s="89">
        <v>19</v>
      </c>
      <c r="P11" s="89">
        <v>7</v>
      </c>
      <c r="Q11" s="89">
        <v>33</v>
      </c>
      <c r="R11" s="89">
        <v>81</v>
      </c>
      <c r="S11" s="89">
        <v>37</v>
      </c>
      <c r="T11" s="89">
        <v>20</v>
      </c>
      <c r="U11" s="89">
        <v>18</v>
      </c>
      <c r="V11" s="89">
        <v>120</v>
      </c>
      <c r="W11" s="115">
        <v>6</v>
      </c>
      <c r="X11" s="115">
        <v>36</v>
      </c>
      <c r="Y11" s="115">
        <v>21</v>
      </c>
      <c r="Z11" s="115">
        <v>24</v>
      </c>
      <c r="AA11" s="115">
        <v>6</v>
      </c>
      <c r="AB11" s="115">
        <v>37</v>
      </c>
      <c r="AC11" s="115">
        <v>3</v>
      </c>
      <c r="AD11" s="89">
        <v>60</v>
      </c>
      <c r="AE11" s="89">
        <v>71</v>
      </c>
      <c r="AF11" s="89">
        <v>160</v>
      </c>
      <c r="AG11" s="89">
        <v>77</v>
      </c>
      <c r="AH11" s="89">
        <v>71</v>
      </c>
      <c r="AI11" s="89">
        <v>169</v>
      </c>
      <c r="AJ11" s="89">
        <v>18</v>
      </c>
      <c r="AK11" s="115">
        <v>35</v>
      </c>
      <c r="AL11" s="89">
        <v>37</v>
      </c>
      <c r="AM11" s="89">
        <v>46</v>
      </c>
      <c r="AN11" s="89">
        <v>26</v>
      </c>
      <c r="AO11" s="89">
        <v>5</v>
      </c>
      <c r="AP11" s="89">
        <v>6</v>
      </c>
      <c r="AQ11" s="127">
        <v>11</v>
      </c>
      <c r="AR11" s="128">
        <v>41</v>
      </c>
      <c r="AS11">
        <v>31</v>
      </c>
      <c r="AT11" s="128">
        <v>54</v>
      </c>
      <c r="AU11" s="128">
        <v>36</v>
      </c>
      <c r="AV11" s="89">
        <v>12</v>
      </c>
      <c r="AW11" s="89">
        <v>12</v>
      </c>
      <c r="AX11" s="86">
        <f t="shared" si="2"/>
        <v>169</v>
      </c>
      <c r="AY11" s="86">
        <f t="shared" si="3"/>
        <v>3</v>
      </c>
      <c r="AZ11" s="87">
        <f t="shared" si="1"/>
        <v>1829</v>
      </c>
      <c r="BA11" s="93">
        <f>'3. Numbers of CS deliveries'!AZ11/AZ11</f>
        <v>0.97266265718972111</v>
      </c>
      <c r="BB11" s="87"/>
      <c r="BC11" s="70">
        <f t="shared" si="0"/>
        <v>1829</v>
      </c>
    </row>
    <row r="12" spans="1:60" ht="30" customHeight="1" thickTop="1" thickBot="1">
      <c r="A12" s="73" t="s">
        <v>7</v>
      </c>
      <c r="B12" s="5" t="s">
        <v>69</v>
      </c>
      <c r="D12" s="89">
        <v>111</v>
      </c>
      <c r="E12" s="89">
        <v>64</v>
      </c>
      <c r="F12" s="89">
        <v>78</v>
      </c>
      <c r="G12" s="89">
        <v>135</v>
      </c>
      <c r="H12" s="89">
        <v>22</v>
      </c>
      <c r="I12" s="89">
        <v>77</v>
      </c>
      <c r="J12" s="89">
        <v>404</v>
      </c>
      <c r="K12" s="89">
        <v>80</v>
      </c>
      <c r="L12" s="89">
        <v>103</v>
      </c>
      <c r="M12" s="89">
        <v>47</v>
      </c>
      <c r="N12" s="89">
        <v>84</v>
      </c>
      <c r="O12" s="89">
        <v>58</v>
      </c>
      <c r="P12" s="89">
        <v>19</v>
      </c>
      <c r="Q12" s="89">
        <v>65</v>
      </c>
      <c r="R12" s="89">
        <v>54</v>
      </c>
      <c r="S12" s="89">
        <v>83</v>
      </c>
      <c r="T12" s="89">
        <v>92</v>
      </c>
      <c r="U12" s="89">
        <v>62</v>
      </c>
      <c r="V12" s="89">
        <v>308</v>
      </c>
      <c r="W12" s="115">
        <v>15</v>
      </c>
      <c r="X12" s="115">
        <v>160</v>
      </c>
      <c r="Y12" s="115">
        <v>82</v>
      </c>
      <c r="Z12" s="115">
        <v>37</v>
      </c>
      <c r="AA12" s="115">
        <v>37</v>
      </c>
      <c r="AB12" s="115">
        <v>96</v>
      </c>
      <c r="AC12" s="115">
        <v>12</v>
      </c>
      <c r="AD12" s="89">
        <v>90</v>
      </c>
      <c r="AE12" s="89">
        <v>119</v>
      </c>
      <c r="AF12" s="89">
        <v>204</v>
      </c>
      <c r="AG12" s="89">
        <v>186</v>
      </c>
      <c r="AH12" s="89">
        <v>142</v>
      </c>
      <c r="AI12" s="89">
        <v>179</v>
      </c>
      <c r="AJ12" s="89">
        <v>73</v>
      </c>
      <c r="AK12" s="115">
        <v>81</v>
      </c>
      <c r="AL12" s="89">
        <v>55</v>
      </c>
      <c r="AM12" s="89">
        <v>171</v>
      </c>
      <c r="AN12" s="89">
        <v>75</v>
      </c>
      <c r="AO12" s="89">
        <v>27</v>
      </c>
      <c r="AP12" s="89">
        <v>51</v>
      </c>
      <c r="AQ12" s="127">
        <v>38</v>
      </c>
      <c r="AR12" s="128">
        <v>151</v>
      </c>
      <c r="AS12">
        <v>78</v>
      </c>
      <c r="AT12" s="128">
        <v>52</v>
      </c>
      <c r="AU12" s="128">
        <v>112</v>
      </c>
      <c r="AV12" s="89">
        <v>26</v>
      </c>
      <c r="AW12" s="89">
        <v>50</v>
      </c>
      <c r="AX12" s="86">
        <f t="shared" si="2"/>
        <v>404</v>
      </c>
      <c r="AY12" s="86">
        <f t="shared" si="3"/>
        <v>12</v>
      </c>
      <c r="AZ12" s="87">
        <f t="shared" si="1"/>
        <v>4345</v>
      </c>
      <c r="BA12" s="93">
        <f>'3. Numbers of CS deliveries'!AZ12/AZ12</f>
        <v>0.21495972382048331</v>
      </c>
      <c r="BB12" s="87"/>
      <c r="BC12" s="70">
        <f t="shared" si="0"/>
        <v>4345</v>
      </c>
      <c r="BD12" s="53">
        <v>5</v>
      </c>
      <c r="BE12" s="258">
        <f>BC12+BC13+BC14</f>
        <v>9284</v>
      </c>
    </row>
    <row r="13" spans="1:60" ht="30" customHeight="1" thickTop="1" thickBot="1">
      <c r="A13" s="72" t="s">
        <v>6</v>
      </c>
      <c r="B13" s="2" t="s">
        <v>70</v>
      </c>
      <c r="D13" s="89">
        <v>39</v>
      </c>
      <c r="E13" s="89">
        <v>22</v>
      </c>
      <c r="F13" s="89">
        <v>24</v>
      </c>
      <c r="G13" s="89">
        <v>40</v>
      </c>
      <c r="H13" s="89">
        <v>13</v>
      </c>
      <c r="I13" s="89">
        <v>29</v>
      </c>
      <c r="J13" s="89">
        <v>106</v>
      </c>
      <c r="K13" s="89">
        <v>31</v>
      </c>
      <c r="L13" s="89">
        <v>38</v>
      </c>
      <c r="M13" s="89">
        <v>19</v>
      </c>
      <c r="N13" s="89">
        <v>26</v>
      </c>
      <c r="O13" s="89">
        <v>25</v>
      </c>
      <c r="P13" s="89">
        <v>7</v>
      </c>
      <c r="Q13" s="89">
        <v>12</v>
      </c>
      <c r="R13" s="89">
        <v>3</v>
      </c>
      <c r="S13" s="89">
        <v>25</v>
      </c>
      <c r="T13" s="89">
        <v>48</v>
      </c>
      <c r="U13" s="89">
        <v>16</v>
      </c>
      <c r="V13" s="89">
        <v>104</v>
      </c>
      <c r="W13" s="115">
        <v>3</v>
      </c>
      <c r="X13" s="115">
        <v>35</v>
      </c>
      <c r="Y13" s="115">
        <v>22</v>
      </c>
      <c r="Z13" s="115">
        <v>10</v>
      </c>
      <c r="AA13" s="115">
        <v>6</v>
      </c>
      <c r="AB13" s="115">
        <v>14</v>
      </c>
      <c r="AC13" s="115">
        <v>3</v>
      </c>
      <c r="AD13" s="89">
        <v>20</v>
      </c>
      <c r="AE13" s="89">
        <v>34</v>
      </c>
      <c r="AF13" s="89">
        <v>64</v>
      </c>
      <c r="AG13" s="89">
        <v>51</v>
      </c>
      <c r="AH13" s="89">
        <v>74</v>
      </c>
      <c r="AI13" s="89">
        <v>75</v>
      </c>
      <c r="AJ13" s="89">
        <v>24</v>
      </c>
      <c r="AK13" s="115">
        <v>11</v>
      </c>
      <c r="AL13" s="89">
        <v>25</v>
      </c>
      <c r="AM13" s="89">
        <v>49</v>
      </c>
      <c r="AN13" s="89">
        <v>26</v>
      </c>
      <c r="AO13" s="89">
        <v>3</v>
      </c>
      <c r="AP13" s="89">
        <v>13</v>
      </c>
      <c r="AQ13" s="127">
        <v>7</v>
      </c>
      <c r="AR13" s="128">
        <v>34</v>
      </c>
      <c r="AS13">
        <v>17</v>
      </c>
      <c r="AT13" s="128">
        <v>14</v>
      </c>
      <c r="AU13" s="128">
        <v>36</v>
      </c>
      <c r="AV13" s="89">
        <v>9</v>
      </c>
      <c r="AW13" s="89">
        <v>15</v>
      </c>
      <c r="AX13" s="86">
        <f t="shared" si="2"/>
        <v>106</v>
      </c>
      <c r="AY13" s="86">
        <f t="shared" si="3"/>
        <v>3</v>
      </c>
      <c r="AZ13" s="87">
        <f t="shared" si="1"/>
        <v>1321</v>
      </c>
      <c r="BA13" s="93">
        <f>'3. Numbers of CS deliveries'!AZ13/AZ13</f>
        <v>0.3429220287660863</v>
      </c>
      <c r="BB13" s="87"/>
      <c r="BC13" s="70">
        <f t="shared" si="0"/>
        <v>1321</v>
      </c>
    </row>
    <row r="14" spans="1:60" ht="30" customHeight="1" thickTop="1" thickBot="1">
      <c r="A14" s="74" t="s">
        <v>8</v>
      </c>
      <c r="B14" s="4" t="s">
        <v>71</v>
      </c>
      <c r="D14" s="89">
        <v>65</v>
      </c>
      <c r="E14" s="89">
        <v>27</v>
      </c>
      <c r="F14" s="89">
        <v>88</v>
      </c>
      <c r="G14" s="89">
        <v>98</v>
      </c>
      <c r="H14" s="89">
        <v>26</v>
      </c>
      <c r="I14" s="89">
        <v>56</v>
      </c>
      <c r="J14" s="89">
        <v>261</v>
      </c>
      <c r="K14" s="89">
        <v>61</v>
      </c>
      <c r="L14" s="89">
        <v>71</v>
      </c>
      <c r="M14" s="89">
        <v>24</v>
      </c>
      <c r="N14" s="89">
        <v>69</v>
      </c>
      <c r="O14" s="89">
        <v>35</v>
      </c>
      <c r="P14" s="89">
        <v>21</v>
      </c>
      <c r="Q14" s="89">
        <v>43</v>
      </c>
      <c r="R14" s="89">
        <v>74</v>
      </c>
      <c r="S14" s="89">
        <v>52</v>
      </c>
      <c r="T14" s="89">
        <v>62</v>
      </c>
      <c r="U14" s="89">
        <v>49</v>
      </c>
      <c r="V14" s="89">
        <v>199</v>
      </c>
      <c r="W14" s="115">
        <v>14</v>
      </c>
      <c r="X14" s="115">
        <v>87</v>
      </c>
      <c r="Y14" s="115">
        <v>53</v>
      </c>
      <c r="Z14" s="115">
        <v>33</v>
      </c>
      <c r="AA14" s="115">
        <v>24</v>
      </c>
      <c r="AB14" s="115">
        <v>56</v>
      </c>
      <c r="AC14" s="115">
        <v>4</v>
      </c>
      <c r="AD14" s="89">
        <v>73</v>
      </c>
      <c r="AE14" s="89">
        <v>137</v>
      </c>
      <c r="AF14" s="89">
        <v>330</v>
      </c>
      <c r="AG14" s="89">
        <v>173</v>
      </c>
      <c r="AH14" s="89">
        <v>167</v>
      </c>
      <c r="AI14" s="89">
        <v>315</v>
      </c>
      <c r="AJ14" s="89">
        <v>52</v>
      </c>
      <c r="AK14" s="115">
        <v>74</v>
      </c>
      <c r="AL14" s="89">
        <v>57</v>
      </c>
      <c r="AM14" s="89">
        <v>149</v>
      </c>
      <c r="AN14" s="89">
        <v>55</v>
      </c>
      <c r="AO14" s="89">
        <v>24</v>
      </c>
      <c r="AP14" s="89">
        <v>28</v>
      </c>
      <c r="AQ14" s="127">
        <v>27</v>
      </c>
      <c r="AR14" s="128">
        <v>81</v>
      </c>
      <c r="AS14">
        <v>64</v>
      </c>
      <c r="AT14" s="128">
        <v>34</v>
      </c>
      <c r="AU14" s="128">
        <v>82</v>
      </c>
      <c r="AV14" s="89">
        <v>15</v>
      </c>
      <c r="AW14" s="89">
        <v>29</v>
      </c>
      <c r="AX14" s="86">
        <f t="shared" si="2"/>
        <v>330</v>
      </c>
      <c r="AY14" s="86">
        <f t="shared" si="3"/>
        <v>4</v>
      </c>
      <c r="AZ14" s="87">
        <f t="shared" si="1"/>
        <v>3618</v>
      </c>
      <c r="BA14" s="93">
        <f>'3. Numbers of CS deliveries'!AZ14/AZ14</f>
        <v>1</v>
      </c>
      <c r="BB14" s="87"/>
      <c r="BC14" s="70">
        <f t="shared" si="0"/>
        <v>3618</v>
      </c>
    </row>
    <row r="15" spans="1:60" ht="30" customHeight="1" thickTop="1" thickBot="1">
      <c r="A15" s="75">
        <v>6</v>
      </c>
      <c r="B15" s="7" t="s">
        <v>15</v>
      </c>
      <c r="D15" s="89">
        <v>44</v>
      </c>
      <c r="E15" s="89">
        <v>17</v>
      </c>
      <c r="F15" s="89">
        <v>25</v>
      </c>
      <c r="G15" s="89">
        <v>44</v>
      </c>
      <c r="H15" s="89">
        <v>11</v>
      </c>
      <c r="I15" s="89">
        <v>22</v>
      </c>
      <c r="J15" s="89">
        <v>216</v>
      </c>
      <c r="K15" s="89">
        <v>26</v>
      </c>
      <c r="L15" s="89">
        <v>57</v>
      </c>
      <c r="M15" s="89">
        <v>14</v>
      </c>
      <c r="N15" s="89">
        <v>30</v>
      </c>
      <c r="O15" s="89">
        <v>24</v>
      </c>
      <c r="P15" s="89">
        <v>9</v>
      </c>
      <c r="Q15" s="89">
        <v>19</v>
      </c>
      <c r="R15" s="89">
        <v>57</v>
      </c>
      <c r="S15" s="89">
        <v>37</v>
      </c>
      <c r="T15" s="89">
        <v>62</v>
      </c>
      <c r="U15" s="89">
        <v>31</v>
      </c>
      <c r="V15" s="89">
        <v>186</v>
      </c>
      <c r="W15" s="115">
        <v>7</v>
      </c>
      <c r="X15" s="115">
        <v>53</v>
      </c>
      <c r="Y15" s="115">
        <v>27</v>
      </c>
      <c r="Z15" s="115">
        <v>18</v>
      </c>
      <c r="AA15" s="115">
        <v>10</v>
      </c>
      <c r="AB15" s="115">
        <v>51</v>
      </c>
      <c r="AC15" s="115">
        <v>7</v>
      </c>
      <c r="AD15" s="89">
        <v>82</v>
      </c>
      <c r="AE15" s="89">
        <v>64</v>
      </c>
      <c r="AF15" s="89">
        <v>128</v>
      </c>
      <c r="AG15" s="89">
        <v>63</v>
      </c>
      <c r="AH15" s="89">
        <v>96</v>
      </c>
      <c r="AI15" s="89">
        <v>150</v>
      </c>
      <c r="AJ15" s="89">
        <v>23</v>
      </c>
      <c r="AK15" s="115">
        <v>24</v>
      </c>
      <c r="AL15" s="89">
        <v>43</v>
      </c>
      <c r="AM15" s="89">
        <v>88</v>
      </c>
      <c r="AN15" s="89">
        <v>37</v>
      </c>
      <c r="AO15" s="89">
        <v>7</v>
      </c>
      <c r="AP15" s="89">
        <v>14</v>
      </c>
      <c r="AQ15" s="127">
        <v>26</v>
      </c>
      <c r="AR15" s="128">
        <v>33</v>
      </c>
      <c r="AS15">
        <v>34</v>
      </c>
      <c r="AT15" s="128">
        <v>22</v>
      </c>
      <c r="AU15" s="128">
        <v>60</v>
      </c>
      <c r="AV15" s="89">
        <v>5</v>
      </c>
      <c r="AW15" s="89">
        <v>21</v>
      </c>
      <c r="AX15" s="86">
        <f t="shared" si="2"/>
        <v>216</v>
      </c>
      <c r="AY15" s="86">
        <f t="shared" si="3"/>
        <v>5</v>
      </c>
      <c r="AZ15" s="87">
        <f t="shared" si="1"/>
        <v>2124</v>
      </c>
      <c r="BA15" s="93">
        <f>'3. Numbers of CS deliveries'!AZ15/AZ15</f>
        <v>0.92890772128060262</v>
      </c>
      <c r="BB15" s="87"/>
      <c r="BC15" s="70">
        <f t="shared" si="0"/>
        <v>2124</v>
      </c>
      <c r="BD15" s="53">
        <v>6</v>
      </c>
      <c r="BE15" s="258">
        <f>BC15</f>
        <v>2124</v>
      </c>
    </row>
    <row r="16" spans="1:60" ht="30" customHeight="1" thickTop="1" thickBot="1">
      <c r="A16" s="75">
        <v>7</v>
      </c>
      <c r="B16" s="7" t="s">
        <v>16</v>
      </c>
      <c r="D16" s="89">
        <v>31</v>
      </c>
      <c r="E16" s="89">
        <v>15</v>
      </c>
      <c r="F16" s="89">
        <v>27</v>
      </c>
      <c r="G16" s="89">
        <v>44</v>
      </c>
      <c r="H16" s="89">
        <v>2</v>
      </c>
      <c r="I16" s="89">
        <v>26</v>
      </c>
      <c r="J16" s="89">
        <v>118</v>
      </c>
      <c r="K16" s="89">
        <v>17</v>
      </c>
      <c r="L16" s="89">
        <v>38</v>
      </c>
      <c r="M16" s="89">
        <v>13</v>
      </c>
      <c r="N16" s="89">
        <v>27</v>
      </c>
      <c r="O16" s="89">
        <v>20</v>
      </c>
      <c r="P16" s="89">
        <v>6</v>
      </c>
      <c r="Q16" s="89">
        <v>17</v>
      </c>
      <c r="R16" s="89">
        <v>6</v>
      </c>
      <c r="S16" s="89">
        <v>23</v>
      </c>
      <c r="T16" s="89">
        <v>31</v>
      </c>
      <c r="U16" s="89">
        <v>24</v>
      </c>
      <c r="V16" s="89">
        <v>106</v>
      </c>
      <c r="W16" s="115">
        <v>1</v>
      </c>
      <c r="X16" s="115">
        <v>46</v>
      </c>
      <c r="Y16" s="115">
        <v>22</v>
      </c>
      <c r="Z16" s="115">
        <v>12</v>
      </c>
      <c r="AA16" s="115">
        <v>7</v>
      </c>
      <c r="AB16" s="115">
        <v>37</v>
      </c>
      <c r="AC16" s="115">
        <v>1</v>
      </c>
      <c r="AD16" s="89">
        <v>27</v>
      </c>
      <c r="AE16" s="89">
        <v>32</v>
      </c>
      <c r="AF16" s="89">
        <v>66</v>
      </c>
      <c r="AG16" s="89">
        <v>54</v>
      </c>
      <c r="AH16" s="89">
        <v>54</v>
      </c>
      <c r="AI16" s="89">
        <v>56</v>
      </c>
      <c r="AJ16" s="89">
        <v>14</v>
      </c>
      <c r="AK16" s="115">
        <v>21</v>
      </c>
      <c r="AL16" s="89">
        <v>25</v>
      </c>
      <c r="AM16" s="89">
        <v>51</v>
      </c>
      <c r="AN16" s="89">
        <v>13</v>
      </c>
      <c r="AO16" s="89">
        <v>4</v>
      </c>
      <c r="AP16" s="89">
        <v>10</v>
      </c>
      <c r="AQ16" s="127">
        <v>8</v>
      </c>
      <c r="AR16" s="128">
        <v>31</v>
      </c>
      <c r="AS16">
        <v>18</v>
      </c>
      <c r="AT16" s="128">
        <v>22</v>
      </c>
      <c r="AU16" s="128">
        <v>33</v>
      </c>
      <c r="AV16" s="89">
        <v>6</v>
      </c>
      <c r="AW16" s="89">
        <v>20</v>
      </c>
      <c r="AX16" s="86">
        <f t="shared" si="2"/>
        <v>118</v>
      </c>
      <c r="AY16" s="86">
        <f t="shared" si="3"/>
        <v>1</v>
      </c>
      <c r="AZ16" s="87">
        <f t="shared" si="1"/>
        <v>1282</v>
      </c>
      <c r="BA16" s="93">
        <f>'3. Numbers of CS deliveries'!AZ16/AZ16</f>
        <v>0.84399375975039004</v>
      </c>
      <c r="BB16" s="87"/>
      <c r="BC16" s="70">
        <f t="shared" si="0"/>
        <v>1282</v>
      </c>
      <c r="BD16" s="53">
        <v>7</v>
      </c>
      <c r="BE16" s="258">
        <f>BC16</f>
        <v>1282</v>
      </c>
    </row>
    <row r="17" spans="1:57" ht="30" customHeight="1" thickTop="1" thickBot="1">
      <c r="A17" s="73" t="s">
        <v>9</v>
      </c>
      <c r="B17" s="5" t="s">
        <v>17</v>
      </c>
      <c r="D17" s="89">
        <v>18</v>
      </c>
      <c r="E17" s="89">
        <v>1</v>
      </c>
      <c r="F17" s="89">
        <v>8</v>
      </c>
      <c r="G17" s="89">
        <v>15</v>
      </c>
      <c r="H17" s="89">
        <v>2</v>
      </c>
      <c r="I17" s="89">
        <v>12</v>
      </c>
      <c r="J17" s="89">
        <v>166</v>
      </c>
      <c r="K17" s="89">
        <v>9</v>
      </c>
      <c r="L17" s="89">
        <v>20</v>
      </c>
      <c r="M17" s="89">
        <v>7</v>
      </c>
      <c r="N17" s="89">
        <v>15</v>
      </c>
      <c r="O17" s="89">
        <v>7</v>
      </c>
      <c r="P17" s="89">
        <v>0</v>
      </c>
      <c r="Q17" s="89">
        <v>6</v>
      </c>
      <c r="R17" s="89">
        <v>26</v>
      </c>
      <c r="S17" s="89">
        <v>14</v>
      </c>
      <c r="T17" s="89">
        <v>12</v>
      </c>
      <c r="U17" s="89">
        <v>14</v>
      </c>
      <c r="V17" s="89">
        <v>66</v>
      </c>
      <c r="W17" s="115">
        <v>0</v>
      </c>
      <c r="X17" s="115">
        <v>19</v>
      </c>
      <c r="Y17" s="115">
        <v>16</v>
      </c>
      <c r="Z17" s="115">
        <v>5</v>
      </c>
      <c r="AA17" s="115">
        <v>9</v>
      </c>
      <c r="AB17" s="115">
        <v>17</v>
      </c>
      <c r="AC17" s="115">
        <v>0</v>
      </c>
      <c r="AD17" s="89">
        <v>7</v>
      </c>
      <c r="AE17" s="89">
        <v>15</v>
      </c>
      <c r="AF17" s="89">
        <v>14</v>
      </c>
      <c r="AG17" s="89">
        <v>28</v>
      </c>
      <c r="AH17" s="89">
        <v>25</v>
      </c>
      <c r="AI17" s="89">
        <v>16</v>
      </c>
      <c r="AJ17" s="89">
        <v>8</v>
      </c>
      <c r="AK17" s="115">
        <v>0</v>
      </c>
      <c r="AL17" s="89">
        <v>10</v>
      </c>
      <c r="AM17" s="89">
        <v>22</v>
      </c>
      <c r="AN17" s="89">
        <v>1</v>
      </c>
      <c r="AO17" s="89">
        <v>2</v>
      </c>
      <c r="AP17" s="89">
        <v>4</v>
      </c>
      <c r="AQ17" s="127">
        <v>4</v>
      </c>
      <c r="AR17" s="128">
        <v>13</v>
      </c>
      <c r="AS17">
        <v>19</v>
      </c>
      <c r="AT17" s="128">
        <v>2</v>
      </c>
      <c r="AU17" s="128">
        <v>17</v>
      </c>
      <c r="AV17" s="89">
        <v>2</v>
      </c>
      <c r="AW17" s="89">
        <v>5</v>
      </c>
      <c r="AX17" s="86">
        <f t="shared" si="2"/>
        <v>166</v>
      </c>
      <c r="AY17" s="86">
        <f t="shared" si="3"/>
        <v>0</v>
      </c>
      <c r="AZ17" s="87">
        <f t="shared" si="1"/>
        <v>698</v>
      </c>
      <c r="BA17" s="93">
        <f>'3. Numbers of CS deliveries'!AZ17/AZ17</f>
        <v>0.37965616045845274</v>
      </c>
      <c r="BB17" s="87"/>
      <c r="BC17" s="70">
        <f t="shared" si="0"/>
        <v>698</v>
      </c>
      <c r="BD17" s="53">
        <v>8</v>
      </c>
      <c r="BE17" s="258">
        <f>BC17+BC18+BC19</f>
        <v>1829</v>
      </c>
    </row>
    <row r="18" spans="1:57" ht="30" customHeight="1" thickTop="1" thickBot="1">
      <c r="A18" s="72" t="s">
        <v>6</v>
      </c>
      <c r="B18" s="2" t="s">
        <v>18</v>
      </c>
      <c r="D18" s="89">
        <v>15</v>
      </c>
      <c r="E18" s="89">
        <v>3</v>
      </c>
      <c r="F18" s="89">
        <v>13</v>
      </c>
      <c r="G18" s="89">
        <v>16</v>
      </c>
      <c r="H18" s="89">
        <v>2</v>
      </c>
      <c r="I18" s="89">
        <v>3</v>
      </c>
      <c r="J18" s="89">
        <v>88</v>
      </c>
      <c r="K18" s="89">
        <v>9</v>
      </c>
      <c r="L18" s="89">
        <v>24</v>
      </c>
      <c r="M18" s="89">
        <v>3</v>
      </c>
      <c r="N18" s="89">
        <v>9</v>
      </c>
      <c r="O18" s="89">
        <v>3</v>
      </c>
      <c r="P18" s="89">
        <v>0</v>
      </c>
      <c r="Q18" s="89">
        <v>7</v>
      </c>
      <c r="R18" s="89">
        <v>3</v>
      </c>
      <c r="S18" s="89">
        <v>14</v>
      </c>
      <c r="T18" s="89">
        <v>11</v>
      </c>
      <c r="U18" s="89">
        <v>8</v>
      </c>
      <c r="V18" s="89">
        <v>35</v>
      </c>
      <c r="W18" s="115">
        <v>0</v>
      </c>
      <c r="X18" s="115">
        <v>17</v>
      </c>
      <c r="Y18" s="115">
        <v>11</v>
      </c>
      <c r="Z18" s="115">
        <v>3</v>
      </c>
      <c r="AA18" s="115">
        <v>1</v>
      </c>
      <c r="AB18" s="115">
        <v>10</v>
      </c>
      <c r="AC18" s="115">
        <v>2</v>
      </c>
      <c r="AD18" s="89">
        <v>8</v>
      </c>
      <c r="AE18" s="89">
        <v>16</v>
      </c>
      <c r="AF18" s="89">
        <v>27</v>
      </c>
      <c r="AG18" s="89">
        <v>21</v>
      </c>
      <c r="AH18" s="89">
        <v>34</v>
      </c>
      <c r="AI18" s="89">
        <v>42</v>
      </c>
      <c r="AJ18" s="89">
        <v>6</v>
      </c>
      <c r="AK18" s="115">
        <v>4</v>
      </c>
      <c r="AL18" s="89">
        <v>7</v>
      </c>
      <c r="AM18" s="89">
        <v>14</v>
      </c>
      <c r="AN18" s="89">
        <v>9</v>
      </c>
      <c r="AO18" s="89">
        <v>0</v>
      </c>
      <c r="AP18" s="89">
        <v>8</v>
      </c>
      <c r="AQ18" s="127">
        <v>2</v>
      </c>
      <c r="AR18" s="128">
        <v>14</v>
      </c>
      <c r="AS18">
        <v>4</v>
      </c>
      <c r="AT18" s="128">
        <v>2</v>
      </c>
      <c r="AU18" s="128">
        <v>14</v>
      </c>
      <c r="AV18" s="89">
        <v>2</v>
      </c>
      <c r="AW18" s="89">
        <v>4</v>
      </c>
      <c r="AX18" s="86">
        <f t="shared" si="2"/>
        <v>88</v>
      </c>
      <c r="AY18" s="86">
        <f t="shared" si="3"/>
        <v>0</v>
      </c>
      <c r="AZ18" s="87">
        <f t="shared" si="1"/>
        <v>548</v>
      </c>
      <c r="BA18" s="93">
        <f>'3. Numbers of CS deliveries'!AZ18/AZ18</f>
        <v>0.2518248175182482</v>
      </c>
      <c r="BB18" s="87"/>
      <c r="BC18" s="70">
        <f t="shared" si="0"/>
        <v>548</v>
      </c>
    </row>
    <row r="19" spans="1:57" ht="30" customHeight="1" thickTop="1" thickBot="1">
      <c r="A19" s="74" t="s">
        <v>8</v>
      </c>
      <c r="B19" s="4" t="s">
        <v>19</v>
      </c>
      <c r="D19" s="89">
        <v>14</v>
      </c>
      <c r="E19" s="89">
        <v>3</v>
      </c>
      <c r="F19" s="89">
        <v>7</v>
      </c>
      <c r="G19" s="89">
        <v>11</v>
      </c>
      <c r="H19" s="89">
        <v>2</v>
      </c>
      <c r="I19" s="89">
        <v>9</v>
      </c>
      <c r="J19" s="89">
        <v>78</v>
      </c>
      <c r="K19" s="89">
        <v>7</v>
      </c>
      <c r="L19" s="89">
        <v>19</v>
      </c>
      <c r="M19" s="89">
        <v>2</v>
      </c>
      <c r="N19" s="89">
        <v>9</v>
      </c>
      <c r="O19" s="89">
        <v>8</v>
      </c>
      <c r="P19" s="89">
        <v>0</v>
      </c>
      <c r="Q19" s="89">
        <v>5</v>
      </c>
      <c r="R19" s="89">
        <v>3</v>
      </c>
      <c r="S19" s="89">
        <v>10</v>
      </c>
      <c r="T19" s="89">
        <v>17</v>
      </c>
      <c r="U19" s="89">
        <v>10</v>
      </c>
      <c r="V19" s="89">
        <v>50</v>
      </c>
      <c r="W19" s="115">
        <v>0</v>
      </c>
      <c r="X19" s="115">
        <v>16</v>
      </c>
      <c r="Y19" s="115">
        <v>6</v>
      </c>
      <c r="Z19" s="115">
        <v>1</v>
      </c>
      <c r="AA19" s="115">
        <v>1</v>
      </c>
      <c r="AB19" s="115">
        <v>9</v>
      </c>
      <c r="AC19" s="115">
        <v>0</v>
      </c>
      <c r="AD19" s="89">
        <v>14</v>
      </c>
      <c r="AE19" s="89">
        <v>22</v>
      </c>
      <c r="AF19" s="89">
        <v>44</v>
      </c>
      <c r="AG19" s="89">
        <v>33</v>
      </c>
      <c r="AH19" s="89">
        <v>21</v>
      </c>
      <c r="AI19" s="89">
        <v>55</v>
      </c>
      <c r="AJ19" s="89">
        <v>8</v>
      </c>
      <c r="AK19" s="115">
        <v>4</v>
      </c>
      <c r="AL19" s="89">
        <v>10</v>
      </c>
      <c r="AM19" s="89">
        <v>23</v>
      </c>
      <c r="AN19" s="89">
        <v>3</v>
      </c>
      <c r="AO19" s="89">
        <v>2</v>
      </c>
      <c r="AP19" s="89">
        <v>3</v>
      </c>
      <c r="AQ19" s="127">
        <v>3</v>
      </c>
      <c r="AR19" s="128">
        <v>15</v>
      </c>
      <c r="AS19">
        <v>6</v>
      </c>
      <c r="AT19" s="128">
        <v>2</v>
      </c>
      <c r="AU19" s="128">
        <v>11</v>
      </c>
      <c r="AV19" s="89">
        <v>1</v>
      </c>
      <c r="AW19" s="89">
        <v>6</v>
      </c>
      <c r="AX19" s="86">
        <f t="shared" si="2"/>
        <v>78</v>
      </c>
      <c r="AY19" s="86">
        <f t="shared" si="3"/>
        <v>0</v>
      </c>
      <c r="AZ19" s="87">
        <f t="shared" si="1"/>
        <v>583</v>
      </c>
      <c r="BA19" s="93">
        <f>'3. Numbers of CS deliveries'!AZ19/AZ19</f>
        <v>1</v>
      </c>
      <c r="BB19" s="87"/>
      <c r="BC19" s="70">
        <f t="shared" si="0"/>
        <v>583</v>
      </c>
    </row>
    <row r="20" spans="1:57" ht="30" customHeight="1" thickTop="1" thickBot="1">
      <c r="A20" s="75">
        <v>9</v>
      </c>
      <c r="B20" s="7" t="s">
        <v>20</v>
      </c>
      <c r="D20" s="89">
        <v>9</v>
      </c>
      <c r="E20" s="89">
        <v>5</v>
      </c>
      <c r="F20" s="89">
        <v>6</v>
      </c>
      <c r="G20" s="89">
        <v>2</v>
      </c>
      <c r="H20" s="89">
        <v>1</v>
      </c>
      <c r="I20" s="89">
        <v>4</v>
      </c>
      <c r="J20" s="89">
        <v>34</v>
      </c>
      <c r="K20" s="89">
        <v>5</v>
      </c>
      <c r="L20" s="89">
        <v>8</v>
      </c>
      <c r="M20" s="89">
        <v>3</v>
      </c>
      <c r="N20" s="89">
        <v>7</v>
      </c>
      <c r="O20" s="89">
        <v>7</v>
      </c>
      <c r="P20" s="89">
        <v>0</v>
      </c>
      <c r="Q20" s="89">
        <v>2</v>
      </c>
      <c r="R20" s="89">
        <v>1</v>
      </c>
      <c r="S20" s="89">
        <v>6</v>
      </c>
      <c r="T20" s="89">
        <v>9</v>
      </c>
      <c r="U20" s="89">
        <v>3</v>
      </c>
      <c r="V20" s="89">
        <v>21</v>
      </c>
      <c r="W20" s="115">
        <v>0</v>
      </c>
      <c r="X20" s="115">
        <v>8</v>
      </c>
      <c r="Y20" s="115">
        <v>9</v>
      </c>
      <c r="Z20" s="115">
        <v>2</v>
      </c>
      <c r="AA20" s="115">
        <v>1</v>
      </c>
      <c r="AB20" s="115">
        <v>4</v>
      </c>
      <c r="AC20" s="115">
        <v>0</v>
      </c>
      <c r="AD20" s="89">
        <v>7</v>
      </c>
      <c r="AE20" s="89">
        <v>10</v>
      </c>
      <c r="AF20" s="89">
        <v>11</v>
      </c>
      <c r="AG20" s="89">
        <v>18</v>
      </c>
      <c r="AH20" s="89">
        <v>8</v>
      </c>
      <c r="AI20" s="89">
        <v>19</v>
      </c>
      <c r="AJ20" s="89">
        <v>2</v>
      </c>
      <c r="AK20" s="115">
        <v>4</v>
      </c>
      <c r="AL20" s="89">
        <v>1</v>
      </c>
      <c r="AM20" s="89">
        <v>9</v>
      </c>
      <c r="AN20" s="89">
        <v>2</v>
      </c>
      <c r="AO20" s="89">
        <v>1</v>
      </c>
      <c r="AP20" s="89">
        <v>0</v>
      </c>
      <c r="AQ20" s="127">
        <v>0</v>
      </c>
      <c r="AR20" s="128">
        <v>7</v>
      </c>
      <c r="AS20">
        <v>17</v>
      </c>
      <c r="AT20" s="128">
        <v>0</v>
      </c>
      <c r="AU20" s="128">
        <v>5</v>
      </c>
      <c r="AV20" s="89">
        <v>2</v>
      </c>
      <c r="AW20" s="89">
        <v>3</v>
      </c>
      <c r="AX20" s="86">
        <f t="shared" si="2"/>
        <v>34</v>
      </c>
      <c r="AY20" s="86">
        <f t="shared" si="3"/>
        <v>0</v>
      </c>
      <c r="AZ20" s="87">
        <f t="shared" si="1"/>
        <v>283</v>
      </c>
      <c r="BA20" s="93">
        <f>'3. Numbers of CS deliveries'!AZ20/AZ20</f>
        <v>0.92226148409893993</v>
      </c>
      <c r="BB20" s="87"/>
      <c r="BC20" s="70">
        <f t="shared" si="0"/>
        <v>283</v>
      </c>
      <c r="BD20" s="53">
        <v>9</v>
      </c>
      <c r="BE20" s="258">
        <f>BC20</f>
        <v>283</v>
      </c>
    </row>
    <row r="21" spans="1:57" ht="30" customHeight="1" thickTop="1" thickBot="1">
      <c r="A21" s="73" t="s">
        <v>10</v>
      </c>
      <c r="B21" s="5" t="s">
        <v>73</v>
      </c>
      <c r="D21" s="89">
        <v>73</v>
      </c>
      <c r="E21" s="89">
        <v>18</v>
      </c>
      <c r="F21" s="89">
        <v>85</v>
      </c>
      <c r="G21" s="89">
        <v>88</v>
      </c>
      <c r="H21" s="89">
        <v>11</v>
      </c>
      <c r="I21" s="89">
        <v>71</v>
      </c>
      <c r="J21" s="89">
        <v>380</v>
      </c>
      <c r="K21" s="89">
        <v>60</v>
      </c>
      <c r="L21" s="89">
        <v>99</v>
      </c>
      <c r="M21" s="89">
        <v>47</v>
      </c>
      <c r="N21" s="89">
        <v>92</v>
      </c>
      <c r="O21" s="89">
        <v>64</v>
      </c>
      <c r="P21" s="89">
        <v>10</v>
      </c>
      <c r="Q21" s="89">
        <v>50</v>
      </c>
      <c r="R21" s="89">
        <v>58</v>
      </c>
      <c r="S21" s="89">
        <v>59</v>
      </c>
      <c r="T21" s="89">
        <v>72</v>
      </c>
      <c r="U21" s="89">
        <v>43</v>
      </c>
      <c r="V21" s="89">
        <v>258</v>
      </c>
      <c r="W21" s="115">
        <v>5</v>
      </c>
      <c r="X21" s="115">
        <v>91</v>
      </c>
      <c r="Y21" s="115">
        <v>52</v>
      </c>
      <c r="Z21" s="115">
        <v>14</v>
      </c>
      <c r="AA21" s="115">
        <v>20</v>
      </c>
      <c r="AB21" s="115">
        <v>66</v>
      </c>
      <c r="AC21" s="115">
        <v>5</v>
      </c>
      <c r="AD21" s="89">
        <v>52</v>
      </c>
      <c r="AE21" s="89">
        <v>73</v>
      </c>
      <c r="AF21" s="89">
        <v>144</v>
      </c>
      <c r="AG21" s="89">
        <v>126</v>
      </c>
      <c r="AH21" s="89">
        <v>131</v>
      </c>
      <c r="AI21" s="89">
        <v>147</v>
      </c>
      <c r="AJ21" s="89">
        <v>47</v>
      </c>
      <c r="AK21" s="115">
        <v>21</v>
      </c>
      <c r="AL21" s="89">
        <v>40</v>
      </c>
      <c r="AM21" s="89">
        <v>116</v>
      </c>
      <c r="AN21" s="89">
        <v>32</v>
      </c>
      <c r="AO21" s="89">
        <v>13</v>
      </c>
      <c r="AP21" s="89">
        <v>14</v>
      </c>
      <c r="AQ21" s="127">
        <v>26</v>
      </c>
      <c r="AR21" s="128">
        <v>83</v>
      </c>
      <c r="AS21">
        <v>123</v>
      </c>
      <c r="AT21" s="128">
        <v>24</v>
      </c>
      <c r="AU21" s="128">
        <v>88</v>
      </c>
      <c r="AV21" s="89">
        <v>19</v>
      </c>
      <c r="AW21" s="89">
        <v>39</v>
      </c>
      <c r="AX21" s="86">
        <f t="shared" si="2"/>
        <v>380</v>
      </c>
      <c r="AY21" s="86">
        <f t="shared" si="3"/>
        <v>5</v>
      </c>
      <c r="AZ21" s="87">
        <f t="shared" si="1"/>
        <v>3249</v>
      </c>
      <c r="BA21" s="93">
        <f>'3. Numbers of CS deliveries'!AZ21/AZ21</f>
        <v>0.10803324099722991</v>
      </c>
      <c r="BB21" s="87"/>
      <c r="BC21" s="70">
        <f t="shared" si="0"/>
        <v>3249</v>
      </c>
      <c r="BD21" s="53">
        <v>10</v>
      </c>
      <c r="BE21" s="258">
        <f>BC21+BC22+BC23</f>
        <v>5103</v>
      </c>
    </row>
    <row r="22" spans="1:57" ht="30" customHeight="1" thickTop="1" thickBot="1">
      <c r="A22" s="72" t="s">
        <v>6</v>
      </c>
      <c r="B22" s="3" t="s">
        <v>74</v>
      </c>
      <c r="D22" s="89">
        <v>20</v>
      </c>
      <c r="E22" s="89">
        <v>2</v>
      </c>
      <c r="F22" s="89">
        <v>16</v>
      </c>
      <c r="G22" s="89">
        <v>23</v>
      </c>
      <c r="H22" s="89">
        <v>3</v>
      </c>
      <c r="I22" s="89">
        <v>29</v>
      </c>
      <c r="J22" s="89">
        <v>126</v>
      </c>
      <c r="K22" s="89">
        <v>30</v>
      </c>
      <c r="L22" s="89">
        <v>31</v>
      </c>
      <c r="M22" s="89">
        <v>7</v>
      </c>
      <c r="N22" s="89">
        <v>16</v>
      </c>
      <c r="O22" s="89">
        <v>12</v>
      </c>
      <c r="P22" s="89">
        <v>2</v>
      </c>
      <c r="Q22" s="89">
        <v>9</v>
      </c>
      <c r="R22" s="89">
        <v>14</v>
      </c>
      <c r="S22" s="89">
        <v>22</v>
      </c>
      <c r="T22" s="89">
        <v>26</v>
      </c>
      <c r="U22" s="89">
        <v>20</v>
      </c>
      <c r="V22" s="89">
        <v>71</v>
      </c>
      <c r="W22" s="115">
        <v>2</v>
      </c>
      <c r="X22" s="115">
        <v>35</v>
      </c>
      <c r="Y22" s="115">
        <v>11</v>
      </c>
      <c r="Z22" s="115">
        <v>1</v>
      </c>
      <c r="AA22" s="115">
        <v>7</v>
      </c>
      <c r="AB22" s="115">
        <v>22</v>
      </c>
      <c r="AC22" s="115">
        <v>1</v>
      </c>
      <c r="AD22" s="89">
        <v>11</v>
      </c>
      <c r="AE22" s="89">
        <v>17</v>
      </c>
      <c r="AF22" s="89">
        <v>35</v>
      </c>
      <c r="AG22" s="89">
        <v>39</v>
      </c>
      <c r="AH22" s="89">
        <v>25</v>
      </c>
      <c r="AI22" s="89">
        <v>57</v>
      </c>
      <c r="AJ22" s="89">
        <v>14</v>
      </c>
      <c r="AK22" s="115">
        <v>4</v>
      </c>
      <c r="AL22" s="89">
        <v>15</v>
      </c>
      <c r="AM22" s="89">
        <v>34</v>
      </c>
      <c r="AN22" s="89">
        <v>10</v>
      </c>
      <c r="AO22" s="89">
        <v>1</v>
      </c>
      <c r="AP22" s="89">
        <v>6</v>
      </c>
      <c r="AQ22" s="127">
        <v>5</v>
      </c>
      <c r="AR22" s="128">
        <v>13</v>
      </c>
      <c r="AS22">
        <v>8</v>
      </c>
      <c r="AT22" s="128">
        <v>4</v>
      </c>
      <c r="AU22" s="128">
        <v>15</v>
      </c>
      <c r="AV22" s="89">
        <v>3</v>
      </c>
      <c r="AW22" s="89">
        <v>10</v>
      </c>
      <c r="AX22" s="86">
        <f t="shared" si="2"/>
        <v>126</v>
      </c>
      <c r="AY22" s="86">
        <f t="shared" si="3"/>
        <v>1</v>
      </c>
      <c r="AZ22" s="87">
        <f t="shared" si="1"/>
        <v>884</v>
      </c>
      <c r="BA22" s="93">
        <f>'3. Numbers of CS deliveries'!AZ22/AZ22</f>
        <v>0.167420814479638</v>
      </c>
      <c r="BB22" s="87"/>
      <c r="BC22" s="70">
        <f t="shared" si="0"/>
        <v>884</v>
      </c>
      <c r="BE22" s="258">
        <f>BC22</f>
        <v>884</v>
      </c>
    </row>
    <row r="23" spans="1:57" ht="30" customHeight="1" thickTop="1" thickBot="1">
      <c r="A23" s="74" t="s">
        <v>8</v>
      </c>
      <c r="B23" s="6" t="s">
        <v>75</v>
      </c>
      <c r="D23" s="89">
        <v>12</v>
      </c>
      <c r="E23" s="89">
        <v>3</v>
      </c>
      <c r="F23" s="89">
        <v>19</v>
      </c>
      <c r="G23" s="89">
        <v>36</v>
      </c>
      <c r="H23" s="89">
        <v>3</v>
      </c>
      <c r="I23" s="89">
        <v>10</v>
      </c>
      <c r="J23" s="89">
        <v>94</v>
      </c>
      <c r="K23" s="89">
        <v>18</v>
      </c>
      <c r="L23" s="89">
        <v>24</v>
      </c>
      <c r="M23" s="89">
        <v>8</v>
      </c>
      <c r="N23" s="89">
        <v>19</v>
      </c>
      <c r="O23" s="89">
        <v>13</v>
      </c>
      <c r="P23" s="89">
        <v>0</v>
      </c>
      <c r="Q23" s="89">
        <v>11</v>
      </c>
      <c r="R23" s="89">
        <v>25</v>
      </c>
      <c r="S23" s="89">
        <v>16</v>
      </c>
      <c r="T23" s="89">
        <v>26</v>
      </c>
      <c r="U23" s="89">
        <v>6</v>
      </c>
      <c r="V23" s="89">
        <v>116</v>
      </c>
      <c r="W23" s="115">
        <v>4</v>
      </c>
      <c r="X23" s="115">
        <v>29</v>
      </c>
      <c r="Y23" s="115">
        <v>11</v>
      </c>
      <c r="Z23" s="115">
        <v>1</v>
      </c>
      <c r="AA23" s="115">
        <v>3</v>
      </c>
      <c r="AB23" s="115">
        <v>26</v>
      </c>
      <c r="AC23" s="115">
        <v>0</v>
      </c>
      <c r="AD23" s="89">
        <v>10</v>
      </c>
      <c r="AE23" s="89">
        <v>24</v>
      </c>
      <c r="AF23" s="89">
        <v>44</v>
      </c>
      <c r="AG23" s="89">
        <v>36</v>
      </c>
      <c r="AH23" s="89">
        <v>69</v>
      </c>
      <c r="AI23" s="89">
        <v>88</v>
      </c>
      <c r="AJ23" s="89">
        <v>9</v>
      </c>
      <c r="AK23" s="115">
        <v>4</v>
      </c>
      <c r="AL23" s="89">
        <v>23</v>
      </c>
      <c r="AM23" s="89">
        <v>49</v>
      </c>
      <c r="AN23" s="89">
        <v>4</v>
      </c>
      <c r="AO23" s="89">
        <v>7</v>
      </c>
      <c r="AP23" s="89">
        <v>3</v>
      </c>
      <c r="AQ23" s="127">
        <v>5</v>
      </c>
      <c r="AR23" s="128">
        <v>11</v>
      </c>
      <c r="AS23" s="312" t="s">
        <v>99</v>
      </c>
      <c r="AT23" s="128">
        <v>4</v>
      </c>
      <c r="AU23" s="128">
        <v>24</v>
      </c>
      <c r="AV23" s="89">
        <v>2</v>
      </c>
      <c r="AW23" s="89">
        <v>21</v>
      </c>
      <c r="AX23" s="86">
        <f t="shared" si="2"/>
        <v>116</v>
      </c>
      <c r="AY23" s="86">
        <f t="shared" si="3"/>
        <v>0</v>
      </c>
      <c r="AZ23" s="87">
        <f t="shared" si="1"/>
        <v>970</v>
      </c>
      <c r="BA23" s="93">
        <f>'3. Numbers of CS deliveries'!AZ23/AZ23</f>
        <v>1</v>
      </c>
      <c r="BB23" s="87"/>
      <c r="BC23" s="70">
        <f t="shared" si="0"/>
        <v>970</v>
      </c>
      <c r="BE23" s="258">
        <f>BC23</f>
        <v>970</v>
      </c>
    </row>
    <row r="24" spans="1:57" ht="18" thickTop="1" thickBot="1">
      <c r="B24" s="76" t="s">
        <v>35</v>
      </c>
      <c r="D24" s="89">
        <v>41</v>
      </c>
      <c r="E24" s="89">
        <v>12</v>
      </c>
      <c r="F24" s="89">
        <v>25</v>
      </c>
      <c r="G24" s="89">
        <v>61</v>
      </c>
      <c r="H24" s="89">
        <v>0</v>
      </c>
      <c r="I24" s="89">
        <v>16</v>
      </c>
      <c r="J24" s="89">
        <v>0</v>
      </c>
      <c r="K24" s="89">
        <v>5</v>
      </c>
      <c r="L24" s="89">
        <v>0</v>
      </c>
      <c r="M24" s="89">
        <v>17</v>
      </c>
      <c r="N24" s="89">
        <v>18</v>
      </c>
      <c r="O24" s="89">
        <v>27</v>
      </c>
      <c r="P24" s="89">
        <v>1</v>
      </c>
      <c r="Q24" s="89">
        <v>20</v>
      </c>
      <c r="R24" s="89">
        <v>0</v>
      </c>
      <c r="S24" s="89">
        <v>21</v>
      </c>
      <c r="T24" s="89">
        <v>0</v>
      </c>
      <c r="U24" s="89">
        <v>0</v>
      </c>
      <c r="V24" s="89">
        <v>133</v>
      </c>
      <c r="W24" s="115">
        <v>5</v>
      </c>
      <c r="X24" s="115">
        <v>39</v>
      </c>
      <c r="Y24" s="115">
        <v>0</v>
      </c>
      <c r="Z24" s="115">
        <v>15</v>
      </c>
      <c r="AA24" s="115">
        <v>0</v>
      </c>
      <c r="AB24" s="115">
        <v>38</v>
      </c>
      <c r="AC24" s="115">
        <v>0</v>
      </c>
      <c r="AD24" s="89">
        <v>22</v>
      </c>
      <c r="AE24" s="89">
        <v>29</v>
      </c>
      <c r="AF24" s="89">
        <v>57</v>
      </c>
      <c r="AG24" s="89">
        <v>43</v>
      </c>
      <c r="AH24" s="89">
        <v>43</v>
      </c>
      <c r="AI24" s="89">
        <v>76</v>
      </c>
      <c r="AJ24" s="89">
        <v>3</v>
      </c>
      <c r="AK24" s="115">
        <v>11</v>
      </c>
      <c r="AL24" s="89">
        <v>22</v>
      </c>
      <c r="AM24" s="89">
        <v>0</v>
      </c>
      <c r="AN24" s="89">
        <v>5</v>
      </c>
      <c r="AO24" s="89">
        <v>3</v>
      </c>
      <c r="AP24" s="89">
        <v>6</v>
      </c>
      <c r="AQ24" s="127">
        <v>6</v>
      </c>
      <c r="AR24" s="128">
        <v>57</v>
      </c>
      <c r="AS24" s="312" t="s">
        <v>99</v>
      </c>
      <c r="AT24" s="128">
        <v>0</v>
      </c>
      <c r="AU24" s="128">
        <v>29</v>
      </c>
      <c r="AV24" s="89">
        <v>15</v>
      </c>
      <c r="AW24" s="89">
        <v>13</v>
      </c>
      <c r="AX24" s="86">
        <f t="shared" si="2"/>
        <v>133</v>
      </c>
      <c r="AY24" s="86">
        <f t="shared" si="3"/>
        <v>0</v>
      </c>
      <c r="AZ24" s="87">
        <f t="shared" si="1"/>
        <v>934</v>
      </c>
      <c r="BA24" s="94"/>
      <c r="BB24" s="87"/>
      <c r="BC24" s="70">
        <f t="shared" si="0"/>
        <v>934</v>
      </c>
      <c r="BE24" s="258">
        <f>BC24</f>
        <v>934</v>
      </c>
    </row>
    <row r="25" spans="1:57" ht="21" customHeight="1" thickTop="1" thickBot="1">
      <c r="B25" s="8" t="s">
        <v>82</v>
      </c>
      <c r="D25" s="88">
        <f>SUM(D6:D24)</f>
        <v>2902</v>
      </c>
      <c r="E25" s="88">
        <f>SUM(E6:E24)</f>
        <v>1160</v>
      </c>
      <c r="F25" s="88">
        <f>SUM(F6:F24)</f>
        <v>2102</v>
      </c>
      <c r="G25" s="88">
        <f>SUM(G6:G24)</f>
        <v>3098</v>
      </c>
      <c r="H25" s="88">
        <f t="shared" ref="H25:AW25" si="4">SUM(H6:H24)</f>
        <v>571</v>
      </c>
      <c r="I25" s="88">
        <f>SUM(I6:I24)</f>
        <v>1873</v>
      </c>
      <c r="J25" s="88">
        <f t="shared" si="4"/>
        <v>10215</v>
      </c>
      <c r="K25" s="88">
        <f t="shared" si="4"/>
        <v>1853</v>
      </c>
      <c r="L25" s="88">
        <f t="shared" si="4"/>
        <v>3373</v>
      </c>
      <c r="M25" s="88">
        <f t="shared" si="4"/>
        <v>1095</v>
      </c>
      <c r="N25" s="88">
        <f t="shared" si="4"/>
        <v>2125</v>
      </c>
      <c r="O25" s="88">
        <f t="shared" si="4"/>
        <v>1660</v>
      </c>
      <c r="P25" s="88">
        <f t="shared" si="4"/>
        <v>681</v>
      </c>
      <c r="Q25" s="88">
        <f t="shared" si="4"/>
        <v>1553</v>
      </c>
      <c r="R25" s="88">
        <f t="shared" si="4"/>
        <v>2904</v>
      </c>
      <c r="S25" s="88">
        <f t="shared" si="4"/>
        <v>2096</v>
      </c>
      <c r="T25" s="88">
        <f t="shared" si="4"/>
        <v>2931</v>
      </c>
      <c r="U25" s="88">
        <f t="shared" si="4"/>
        <v>1863</v>
      </c>
      <c r="V25" s="88">
        <f t="shared" si="4"/>
        <v>8968</v>
      </c>
      <c r="W25" s="88">
        <f t="shared" si="4"/>
        <v>353</v>
      </c>
      <c r="X25" s="88">
        <f t="shared" si="4"/>
        <v>3509</v>
      </c>
      <c r="Y25" s="88">
        <f>SUM(Y6:Y24)</f>
        <v>2236</v>
      </c>
      <c r="Z25" s="88">
        <f t="shared" si="4"/>
        <v>987</v>
      </c>
      <c r="AA25" s="88">
        <f t="shared" si="4"/>
        <v>816</v>
      </c>
      <c r="AB25" s="88">
        <f t="shared" si="4"/>
        <v>2561</v>
      </c>
      <c r="AC25" s="88">
        <f t="shared" si="4"/>
        <v>340</v>
      </c>
      <c r="AD25" s="88">
        <f t="shared" si="4"/>
        <v>3240</v>
      </c>
      <c r="AE25" s="88">
        <f t="shared" si="4"/>
        <v>3610</v>
      </c>
      <c r="AF25" s="88">
        <f t="shared" si="4"/>
        <v>5951</v>
      </c>
      <c r="AG25" s="88">
        <f t="shared" si="4"/>
        <v>4289</v>
      </c>
      <c r="AH25" s="88">
        <f t="shared" si="4"/>
        <v>3642</v>
      </c>
      <c r="AI25" s="88">
        <f t="shared" si="4"/>
        <v>7026</v>
      </c>
      <c r="AJ25" s="88">
        <f t="shared" si="4"/>
        <v>1616</v>
      </c>
      <c r="AK25" s="88">
        <f t="shared" si="4"/>
        <v>1553</v>
      </c>
      <c r="AL25" s="88">
        <f t="shared" si="4"/>
        <v>1786</v>
      </c>
      <c r="AM25" s="88">
        <f t="shared" si="4"/>
        <v>4136</v>
      </c>
      <c r="AN25" s="88">
        <f t="shared" si="4"/>
        <v>2111</v>
      </c>
      <c r="AO25" s="88">
        <f t="shared" si="4"/>
        <v>501</v>
      </c>
      <c r="AP25" s="88">
        <f t="shared" si="4"/>
        <v>951</v>
      </c>
      <c r="AQ25" s="88">
        <f t="shared" si="4"/>
        <v>899</v>
      </c>
      <c r="AR25" s="88">
        <f t="shared" si="4"/>
        <v>2951</v>
      </c>
      <c r="AS25" s="88">
        <f t="shared" si="4"/>
        <v>2097</v>
      </c>
      <c r="AT25" s="88">
        <f t="shared" si="4"/>
        <v>1292</v>
      </c>
      <c r="AU25" s="88">
        <f t="shared" si="4"/>
        <v>2839</v>
      </c>
      <c r="AV25" s="88">
        <f t="shared" si="4"/>
        <v>606</v>
      </c>
      <c r="AW25" s="88">
        <f t="shared" si="4"/>
        <v>1405</v>
      </c>
      <c r="AX25" s="86">
        <f t="shared" si="2"/>
        <v>10215</v>
      </c>
      <c r="AY25" s="86">
        <f t="shared" si="3"/>
        <v>340</v>
      </c>
      <c r="AZ25" s="87">
        <f t="shared" si="1"/>
        <v>116326</v>
      </c>
      <c r="BA25" s="94"/>
      <c r="BB25" s="87"/>
      <c r="BC25" s="70">
        <f t="shared" si="0"/>
        <v>116326</v>
      </c>
    </row>
    <row r="26" spans="1:57" ht="17" thickTop="1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80"/>
      <c r="Q26" s="80"/>
      <c r="R26" s="80"/>
      <c r="S26" s="81"/>
      <c r="T26" s="79"/>
      <c r="U26" s="82"/>
      <c r="V26" s="79"/>
      <c r="W26" s="79"/>
      <c r="X26" s="79"/>
      <c r="Y26" s="79"/>
      <c r="Z26" s="79"/>
      <c r="AA26" s="79"/>
      <c r="AB26" s="81"/>
      <c r="AC26" s="79"/>
      <c r="AD26" s="79"/>
      <c r="AE26" s="80"/>
      <c r="AF26" s="79"/>
      <c r="AG26" s="81"/>
      <c r="AH26" s="81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8"/>
      <c r="AY26" s="78"/>
      <c r="AZ26" s="78"/>
      <c r="BA26" s="95"/>
    </row>
    <row r="27" spans="1:57">
      <c r="A27" s="83"/>
      <c r="B27" s="77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2"/>
      <c r="V27" s="79"/>
      <c r="W27" s="79"/>
      <c r="X27" s="79"/>
      <c r="Y27" s="79"/>
      <c r="Z27" s="79"/>
      <c r="AA27" s="79"/>
      <c r="AB27" s="79"/>
      <c r="AC27" s="79"/>
      <c r="AD27" s="79"/>
      <c r="AE27" s="80"/>
      <c r="AF27" s="79"/>
      <c r="AG27" s="79"/>
      <c r="AH27" s="79"/>
      <c r="AI27" s="79"/>
      <c r="AJ27" s="79"/>
      <c r="AK27" s="84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8"/>
      <c r="AY27" s="78"/>
      <c r="AZ27" s="78"/>
      <c r="BA27" s="95"/>
    </row>
    <row r="28" spans="1:57">
      <c r="A28" s="8" t="s">
        <v>78</v>
      </c>
      <c r="U28" s="65"/>
      <c r="AC28" s="65"/>
      <c r="AE28" s="65"/>
    </row>
    <row r="29" spans="1:57" s="65" customFormat="1" ht="19">
      <c r="A29" s="116"/>
      <c r="B29" s="116"/>
      <c r="U29" s="117"/>
      <c r="AE29" s="66"/>
      <c r="AV29" s="118" t="s">
        <v>72</v>
      </c>
      <c r="BA29" s="66"/>
      <c r="BD29" s="53"/>
      <c r="BE29" s="258"/>
    </row>
    <row r="30" spans="1:57" s="120" customFormat="1" ht="19">
      <c r="A30" s="119"/>
      <c r="B30" s="119"/>
      <c r="D30" s="121"/>
      <c r="F30" s="121"/>
      <c r="G30" s="121"/>
      <c r="I30" s="122"/>
      <c r="J30" s="121"/>
      <c r="K30" s="85"/>
      <c r="M30" s="122"/>
      <c r="N30" s="122"/>
      <c r="O30" s="85"/>
      <c r="P30" s="121"/>
      <c r="Q30" s="122"/>
      <c r="R30" s="122"/>
      <c r="T30" s="122"/>
      <c r="U30" s="121"/>
      <c r="V30" s="123"/>
      <c r="X30" s="85"/>
      <c r="Y30" s="122"/>
      <c r="Z30" s="124"/>
      <c r="AB30" s="121"/>
      <c r="AC30" s="85"/>
      <c r="AD30" s="85"/>
      <c r="AE30" s="125"/>
      <c r="AF30" s="85"/>
      <c r="AG30" s="122"/>
      <c r="AJ30" s="122"/>
      <c r="AK30" s="122"/>
      <c r="AL30" s="122"/>
      <c r="AM30" s="121"/>
      <c r="AN30" s="122"/>
      <c r="AO30" s="121"/>
      <c r="AP30" s="126"/>
      <c r="AQ30" s="122"/>
      <c r="AR30" s="122"/>
      <c r="AW30" s="122"/>
      <c r="BA30" s="125"/>
      <c r="BD30" s="53"/>
      <c r="BE30" s="258"/>
    </row>
    <row r="31" spans="1:57" s="65" customFormat="1">
      <c r="A31" s="116"/>
      <c r="B31" s="116"/>
      <c r="D31" s="85"/>
      <c r="Q31" s="85"/>
      <c r="S31" s="85"/>
      <c r="U31" s="117"/>
      <c r="W31" s="85"/>
      <c r="AA31" s="85"/>
      <c r="AE31" s="66"/>
      <c r="AF31" s="85"/>
      <c r="AG31" s="85"/>
      <c r="AJ31" s="85"/>
      <c r="AM31" s="85"/>
      <c r="AT31" s="85"/>
      <c r="BA31" s="66"/>
      <c r="BD31" s="53"/>
      <c r="BE31" s="258"/>
    </row>
    <row r="32" spans="1:57" s="65" customFormat="1">
      <c r="A32" s="116"/>
      <c r="B32" s="116"/>
      <c r="U32" s="117"/>
      <c r="AE32" s="66"/>
      <c r="BA32" s="66"/>
      <c r="BD32" s="53"/>
      <c r="BE32" s="258"/>
    </row>
    <row r="33" spans="29:29">
      <c r="AC33" s="65"/>
    </row>
    <row r="34" spans="29:29">
      <c r="AC34" s="65"/>
    </row>
    <row r="35" spans="29:29">
      <c r="AC35" s="65"/>
    </row>
    <row r="36" spans="29:29">
      <c r="AC36" s="65"/>
    </row>
    <row r="37" spans="29:29">
      <c r="AC37" s="65"/>
    </row>
    <row r="38" spans="29:29">
      <c r="AC38" s="65"/>
    </row>
    <row r="39" spans="29:29">
      <c r="AC39" s="65"/>
    </row>
    <row r="40" spans="29:29">
      <c r="AC40" s="65"/>
    </row>
    <row r="41" spans="29:29">
      <c r="AC41" s="65"/>
    </row>
    <row r="42" spans="29:29">
      <c r="AC42" s="65"/>
    </row>
    <row r="43" spans="29:29">
      <c r="AC43" s="65"/>
    </row>
    <row r="44" spans="29:29">
      <c r="AC44" s="65"/>
    </row>
    <row r="45" spans="29:29">
      <c r="AC45" s="65"/>
    </row>
    <row r="46" spans="29:29">
      <c r="AC46" s="65"/>
    </row>
    <row r="47" spans="29:29">
      <c r="AC47" s="65"/>
    </row>
    <row r="48" spans="29:29">
      <c r="AC48" s="65"/>
    </row>
    <row r="49" spans="29:29">
      <c r="AC49" s="65"/>
    </row>
    <row r="50" spans="29:29">
      <c r="AC50" s="65"/>
    </row>
    <row r="51" spans="29:29">
      <c r="AC51" s="65"/>
    </row>
    <row r="52" spans="29:29">
      <c r="AC52" s="65"/>
    </row>
    <row r="53" spans="29:29">
      <c r="AC53" s="65"/>
    </row>
    <row r="54" spans="29:29">
      <c r="AC54" s="65"/>
    </row>
    <row r="55" spans="29:29">
      <c r="AC55" s="65"/>
    </row>
    <row r="56" spans="29:29">
      <c r="AC56" s="65"/>
    </row>
    <row r="57" spans="29:29">
      <c r="AC57" s="65"/>
    </row>
    <row r="58" spans="29:29">
      <c r="AC58" s="65"/>
    </row>
    <row r="59" spans="29:29">
      <c r="AC59" s="65"/>
    </row>
    <row r="60" spans="29:29">
      <c r="AC60" s="65"/>
    </row>
    <row r="61" spans="29:29">
      <c r="AC61" s="65"/>
    </row>
    <row r="62" spans="29:29">
      <c r="AC62" s="65"/>
    </row>
    <row r="63" spans="29:29">
      <c r="AC63" s="65"/>
    </row>
    <row r="64" spans="29:29">
      <c r="AC64" s="65"/>
    </row>
    <row r="65" spans="29:29">
      <c r="AC65" s="65"/>
    </row>
    <row r="66" spans="29:29">
      <c r="AC66" s="65"/>
    </row>
    <row r="67" spans="29:29">
      <c r="AC67" s="65"/>
    </row>
    <row r="68" spans="29:29">
      <c r="AC68" s="65"/>
    </row>
    <row r="69" spans="29:29">
      <c r="AC69" s="65"/>
    </row>
    <row r="70" spans="29:29">
      <c r="AC70" s="65"/>
    </row>
    <row r="71" spans="29:29">
      <c r="AC71" s="65"/>
    </row>
    <row r="72" spans="29:29">
      <c r="AC72" s="65"/>
    </row>
    <row r="73" spans="29:29">
      <c r="AC73" s="65"/>
    </row>
    <row r="74" spans="29:29">
      <c r="AC74" s="65"/>
    </row>
    <row r="75" spans="29:29">
      <c r="AC75" s="65"/>
    </row>
    <row r="76" spans="29:29">
      <c r="AC76" s="65"/>
    </row>
    <row r="77" spans="29:29">
      <c r="AC77" s="65"/>
    </row>
    <row r="78" spans="29:29">
      <c r="AC78" s="65"/>
    </row>
    <row r="79" spans="29:29">
      <c r="AC79" s="65"/>
    </row>
    <row r="80" spans="29:29">
      <c r="AC80" s="65"/>
    </row>
    <row r="81" spans="29:29">
      <c r="AC81" s="65"/>
    </row>
    <row r="82" spans="29:29">
      <c r="AC82" s="65"/>
    </row>
    <row r="83" spans="29:29">
      <c r="AC83" s="65"/>
    </row>
    <row r="84" spans="29:29">
      <c r="AC84" s="65"/>
    </row>
    <row r="85" spans="29:29">
      <c r="AC85" s="65"/>
    </row>
    <row r="86" spans="29:29">
      <c r="AC86" s="65"/>
    </row>
    <row r="87" spans="29:29">
      <c r="AC87" s="65"/>
    </row>
    <row r="88" spans="29:29">
      <c r="AC88" s="65"/>
    </row>
    <row r="89" spans="29:29">
      <c r="AC89" s="65"/>
    </row>
    <row r="90" spans="29:29">
      <c r="AC90" s="65"/>
    </row>
    <row r="91" spans="29:29">
      <c r="AC91" s="65"/>
    </row>
    <row r="92" spans="29:29">
      <c r="AC92" s="65"/>
    </row>
    <row r="93" spans="29:29">
      <c r="AC93" s="65"/>
    </row>
    <row r="94" spans="29:29">
      <c r="AC94" s="65"/>
    </row>
    <row r="95" spans="29:29">
      <c r="AC95" s="65"/>
    </row>
    <row r="96" spans="29:29">
      <c r="AC96" s="65"/>
    </row>
    <row r="97" spans="29:29">
      <c r="AC97" s="65"/>
    </row>
    <row r="98" spans="29:29">
      <c r="AC98" s="65"/>
    </row>
    <row r="99" spans="29:29">
      <c r="AC99" s="65"/>
    </row>
    <row r="100" spans="29:29">
      <c r="AC100" s="65"/>
    </row>
    <row r="101" spans="29:29">
      <c r="AC101" s="65"/>
    </row>
    <row r="102" spans="29:29">
      <c r="AC102" s="65"/>
    </row>
    <row r="103" spans="29:29">
      <c r="AC103" s="65"/>
    </row>
    <row r="104" spans="29:29">
      <c r="AC104" s="65"/>
    </row>
    <row r="105" spans="29:29">
      <c r="AC105" s="65"/>
    </row>
    <row r="106" spans="29:29">
      <c r="AC106" s="65"/>
    </row>
    <row r="107" spans="29:29">
      <c r="AC107" s="65"/>
    </row>
    <row r="108" spans="29:29">
      <c r="AC108" s="65"/>
    </row>
    <row r="109" spans="29:29">
      <c r="AC109" s="65"/>
    </row>
    <row r="110" spans="29:29">
      <c r="AC110" s="65"/>
    </row>
    <row r="111" spans="29:29">
      <c r="AC111" s="65"/>
    </row>
    <row r="112" spans="29:29">
      <c r="AC112" s="65"/>
    </row>
    <row r="113" spans="29:29">
      <c r="AC113" s="65"/>
    </row>
    <row r="114" spans="29:29">
      <c r="AC114" s="65"/>
    </row>
    <row r="115" spans="29:29">
      <c r="AC115" s="65"/>
    </row>
    <row r="116" spans="29:29">
      <c r="AC116" s="65"/>
    </row>
    <row r="117" spans="29:29">
      <c r="AC117" s="65"/>
    </row>
    <row r="118" spans="29:29">
      <c r="AC118" s="65"/>
    </row>
    <row r="119" spans="29:29">
      <c r="AC119" s="65"/>
    </row>
    <row r="120" spans="29:29">
      <c r="AC120" s="65"/>
    </row>
    <row r="121" spans="29:29">
      <c r="AC121" s="65"/>
    </row>
    <row r="122" spans="29:29">
      <c r="AC122" s="65"/>
    </row>
    <row r="123" spans="29:29">
      <c r="AC123" s="65"/>
    </row>
    <row r="124" spans="29:29">
      <c r="AC124" s="65"/>
    </row>
    <row r="125" spans="29:29">
      <c r="AC125" s="65"/>
    </row>
    <row r="126" spans="29:29">
      <c r="AC126" s="65"/>
    </row>
    <row r="127" spans="29:29">
      <c r="AC127" s="65"/>
    </row>
    <row r="128" spans="29:29">
      <c r="AC128" s="65"/>
    </row>
    <row r="129" spans="29:29">
      <c r="AC129" s="65"/>
    </row>
    <row r="130" spans="29:29">
      <c r="AC130" s="65"/>
    </row>
    <row r="131" spans="29:29">
      <c r="AC131" s="65"/>
    </row>
    <row r="132" spans="29:29">
      <c r="AC132" s="65"/>
    </row>
    <row r="133" spans="29:29">
      <c r="AC133" s="65"/>
    </row>
    <row r="134" spans="29:29">
      <c r="AC134" s="65"/>
    </row>
    <row r="135" spans="29:29">
      <c r="AC135" s="65"/>
    </row>
    <row r="136" spans="29:29">
      <c r="AC136" s="65"/>
    </row>
    <row r="137" spans="29:29">
      <c r="AC137" s="65"/>
    </row>
    <row r="138" spans="29:29">
      <c r="AC138" s="65"/>
    </row>
    <row r="139" spans="29:29">
      <c r="AC139" s="65"/>
    </row>
    <row r="140" spans="29:29">
      <c r="AC140" s="65"/>
    </row>
    <row r="141" spans="29:29">
      <c r="AC141" s="65"/>
    </row>
    <row r="142" spans="29:29">
      <c r="AC142" s="65"/>
    </row>
    <row r="143" spans="29:29">
      <c r="AC143" s="65"/>
    </row>
    <row r="144" spans="29:29">
      <c r="AC144" s="65"/>
    </row>
    <row r="145" spans="29:29">
      <c r="AC145" s="65"/>
    </row>
    <row r="146" spans="29:29">
      <c r="AC146" s="65"/>
    </row>
    <row r="147" spans="29:29">
      <c r="AC147" s="65"/>
    </row>
    <row r="148" spans="29:29">
      <c r="AC148" s="65"/>
    </row>
    <row r="149" spans="29:29">
      <c r="AC149" s="65"/>
    </row>
    <row r="150" spans="29:29">
      <c r="AC150" s="65"/>
    </row>
    <row r="151" spans="29:29">
      <c r="AC151" s="65"/>
    </row>
    <row r="152" spans="29:29">
      <c r="AC152" s="65"/>
    </row>
    <row r="153" spans="29:29">
      <c r="AC153" s="65"/>
    </row>
    <row r="154" spans="29:29">
      <c r="AC154" s="65"/>
    </row>
    <row r="155" spans="29:29">
      <c r="AC155" s="65"/>
    </row>
    <row r="156" spans="29:29">
      <c r="AC156" s="65"/>
    </row>
    <row r="157" spans="29:29">
      <c r="AC157" s="65"/>
    </row>
    <row r="158" spans="29:29">
      <c r="AC158" s="65"/>
    </row>
    <row r="159" spans="29:29">
      <c r="AC159" s="65"/>
    </row>
    <row r="160" spans="29:29">
      <c r="AC160" s="65"/>
    </row>
    <row r="161" spans="29:29">
      <c r="AC161" s="65"/>
    </row>
    <row r="162" spans="29:29">
      <c r="AC162" s="65"/>
    </row>
    <row r="163" spans="29:29">
      <c r="AC163" s="65"/>
    </row>
    <row r="164" spans="29:29">
      <c r="AC164" s="65"/>
    </row>
    <row r="165" spans="29:29">
      <c r="AC165" s="65"/>
    </row>
    <row r="166" spans="29:29">
      <c r="AC166" s="65"/>
    </row>
    <row r="167" spans="29:29">
      <c r="AC167" s="65"/>
    </row>
    <row r="168" spans="29:29">
      <c r="AC168" s="65"/>
    </row>
    <row r="169" spans="29:29">
      <c r="AC169" s="65"/>
    </row>
    <row r="170" spans="29:29">
      <c r="AC170" s="65"/>
    </row>
    <row r="171" spans="29:29">
      <c r="AC171" s="65"/>
    </row>
    <row r="172" spans="29:29">
      <c r="AC172" s="65"/>
    </row>
    <row r="173" spans="29:29">
      <c r="AC173" s="65"/>
    </row>
    <row r="174" spans="29:29">
      <c r="AC174" s="65"/>
    </row>
    <row r="175" spans="29:29">
      <c r="AC175" s="65"/>
    </row>
    <row r="176" spans="29:29">
      <c r="AC176" s="65"/>
    </row>
    <row r="177" spans="29:29">
      <c r="AC177" s="65"/>
    </row>
    <row r="178" spans="29:29">
      <c r="AC178" s="65"/>
    </row>
    <row r="179" spans="29:29">
      <c r="AC179" s="65"/>
    </row>
    <row r="180" spans="29:29">
      <c r="AC180" s="65"/>
    </row>
    <row r="181" spans="29:29">
      <c r="AC181" s="65"/>
    </row>
    <row r="182" spans="29:29">
      <c r="AC182" s="65"/>
    </row>
    <row r="183" spans="29:29">
      <c r="AC183" s="65"/>
    </row>
    <row r="184" spans="29:29">
      <c r="AC184" s="65"/>
    </row>
    <row r="185" spans="29:29">
      <c r="AC185" s="65"/>
    </row>
    <row r="186" spans="29:29">
      <c r="AC186" s="65"/>
    </row>
    <row r="187" spans="29:29">
      <c r="AC187" s="65"/>
    </row>
    <row r="188" spans="29:29">
      <c r="AC188" s="65"/>
    </row>
    <row r="189" spans="29:29">
      <c r="AC189" s="65"/>
    </row>
    <row r="190" spans="29:29">
      <c r="AC190" s="65"/>
    </row>
    <row r="191" spans="29:29">
      <c r="AC191" s="65"/>
    </row>
    <row r="192" spans="29:29">
      <c r="AC192" s="65"/>
    </row>
    <row r="193" spans="29:29">
      <c r="AC193" s="65"/>
    </row>
    <row r="194" spans="29:29">
      <c r="AC194" s="65"/>
    </row>
    <row r="195" spans="29:29">
      <c r="AC195" s="65"/>
    </row>
    <row r="196" spans="29:29">
      <c r="AC196" s="65"/>
    </row>
    <row r="197" spans="29:29">
      <c r="AC197" s="65"/>
    </row>
    <row r="198" spans="29:29">
      <c r="AC198" s="65"/>
    </row>
    <row r="199" spans="29:29">
      <c r="AC199" s="65"/>
    </row>
    <row r="200" spans="29:29">
      <c r="AC200" s="65"/>
    </row>
    <row r="201" spans="29:29">
      <c r="AC201" s="65"/>
    </row>
    <row r="202" spans="29:29">
      <c r="AC202" s="65"/>
    </row>
    <row r="203" spans="29:29">
      <c r="AC203" s="65"/>
    </row>
    <row r="204" spans="29:29">
      <c r="AC204" s="65"/>
    </row>
    <row r="205" spans="29:29">
      <c r="AC205" s="65"/>
    </row>
    <row r="206" spans="29:29">
      <c r="AC206" s="65"/>
    </row>
    <row r="207" spans="29:29">
      <c r="AC207" s="65"/>
    </row>
    <row r="208" spans="29:29">
      <c r="AC208" s="65"/>
    </row>
    <row r="209" spans="29:29">
      <c r="AC209" s="65"/>
    </row>
    <row r="210" spans="29:29">
      <c r="AC210" s="65"/>
    </row>
    <row r="211" spans="29:29">
      <c r="AC211" s="65"/>
    </row>
    <row r="212" spans="29:29">
      <c r="AC212" s="65"/>
    </row>
    <row r="213" spans="29:29">
      <c r="AC213" s="65"/>
    </row>
    <row r="214" spans="29:29">
      <c r="AC214" s="65"/>
    </row>
    <row r="215" spans="29:29">
      <c r="AC215" s="65"/>
    </row>
    <row r="216" spans="29:29">
      <c r="AC216" s="65"/>
    </row>
    <row r="217" spans="29:29">
      <c r="AC217" s="65"/>
    </row>
    <row r="218" spans="29:29">
      <c r="AC218" s="65"/>
    </row>
    <row r="219" spans="29:29">
      <c r="AC219" s="65"/>
    </row>
    <row r="220" spans="29:29">
      <c r="AC220" s="65"/>
    </row>
    <row r="221" spans="29:29">
      <c r="AC221" s="65"/>
    </row>
    <row r="222" spans="29:29">
      <c r="AC222" s="65"/>
    </row>
    <row r="223" spans="29:29">
      <c r="AC223" s="65"/>
    </row>
    <row r="224" spans="29:29">
      <c r="AC224" s="65"/>
    </row>
    <row r="225" spans="29:29">
      <c r="AC225" s="65"/>
    </row>
    <row r="226" spans="29:29">
      <c r="AC226" s="65"/>
    </row>
    <row r="227" spans="29:29">
      <c r="AC227" s="65"/>
    </row>
    <row r="228" spans="29:29">
      <c r="AC228" s="65"/>
    </row>
    <row r="229" spans="29:29">
      <c r="AC229" s="65"/>
    </row>
    <row r="230" spans="29:29">
      <c r="AC230" s="65"/>
    </row>
    <row r="231" spans="29:29">
      <c r="AC231" s="65"/>
    </row>
    <row r="232" spans="29:29">
      <c r="AC232" s="65"/>
    </row>
    <row r="233" spans="29:29">
      <c r="AC233" s="65"/>
    </row>
    <row r="234" spans="29:29">
      <c r="AC234" s="65"/>
    </row>
    <row r="235" spans="29:29">
      <c r="AC235" s="65"/>
    </row>
    <row r="236" spans="29:29">
      <c r="AC236" s="65"/>
    </row>
    <row r="237" spans="29:29">
      <c r="AC237" s="65"/>
    </row>
    <row r="238" spans="29:29">
      <c r="AC238" s="65"/>
    </row>
    <row r="239" spans="29:29">
      <c r="AC239" s="65"/>
    </row>
    <row r="240" spans="29:29">
      <c r="AC240" s="65"/>
    </row>
    <row r="241" spans="29:29">
      <c r="AC241" s="65"/>
    </row>
    <row r="242" spans="29:29">
      <c r="AC242" s="65"/>
    </row>
    <row r="243" spans="29:29">
      <c r="AC243" s="65"/>
    </row>
    <row r="244" spans="29:29">
      <c r="AC244" s="65"/>
    </row>
    <row r="245" spans="29:29">
      <c r="AC245" s="65"/>
    </row>
    <row r="246" spans="29:29">
      <c r="AC246" s="65"/>
    </row>
    <row r="247" spans="29:29">
      <c r="AC247" s="65"/>
    </row>
    <row r="248" spans="29:29">
      <c r="AC248" s="65"/>
    </row>
    <row r="249" spans="29:29">
      <c r="AC249" s="65"/>
    </row>
    <row r="250" spans="29:29">
      <c r="AC250" s="65"/>
    </row>
    <row r="251" spans="29:29">
      <c r="AC251" s="65"/>
    </row>
    <row r="252" spans="29:29">
      <c r="AC252" s="65"/>
    </row>
    <row r="253" spans="29:29">
      <c r="AC253" s="65"/>
    </row>
    <row r="254" spans="29:29">
      <c r="AC254" s="65"/>
    </row>
    <row r="255" spans="29:29">
      <c r="AC255" s="65"/>
    </row>
    <row r="256" spans="29:29">
      <c r="AC256" s="65"/>
    </row>
  </sheetData>
  <sheetProtection selectLockedCells="1" selectUnlockedCells="1"/>
  <mergeCells count="2">
    <mergeCell ref="A5:B5"/>
    <mergeCell ref="A4:B4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2" orientation="landscape"/>
  <headerFooter>
    <oddHeader>&amp;RSid 1</oddHeader>
    <oddFooter>&amp;R&amp;D</oddFooter>
  </headerFooter>
  <colBreaks count="1" manualBreakCount="1">
    <brk id="27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7"/>
  <dimension ref="A1:BE28"/>
  <sheetViews>
    <sheetView workbookViewId="0">
      <pane xSplit="3" topLeftCell="AZ1" activePane="topRight" state="frozen"/>
      <selection activeCell="A3" sqref="A3"/>
      <selection pane="topRight" activeCell="B2" sqref="B2"/>
    </sheetView>
  </sheetViews>
  <sheetFormatPr baseColWidth="10" defaultColWidth="9.1640625" defaultRowHeight="13"/>
  <cols>
    <col min="1" max="1" width="9.33203125" style="53" customWidth="1"/>
    <col min="2" max="2" width="20.83203125" style="53" customWidth="1"/>
    <col min="3" max="3" width="8.83203125" style="53" customWidth="1"/>
    <col min="4" max="5" width="9.33203125" style="53" bestFit="1" customWidth="1"/>
    <col min="6" max="6" width="12.6640625" style="53" bestFit="1" customWidth="1"/>
    <col min="7" max="7" width="9.33203125" style="53" bestFit="1" customWidth="1"/>
    <col min="8" max="8" width="10.6640625" style="53" bestFit="1" customWidth="1"/>
    <col min="9" max="9" width="9.33203125" style="53" bestFit="1" customWidth="1"/>
    <col min="10" max="11" width="11.5" style="53" bestFit="1" customWidth="1"/>
    <col min="12" max="12" width="14.83203125" style="53" bestFit="1" customWidth="1"/>
    <col min="13" max="13" width="12.6640625" style="53" bestFit="1" customWidth="1"/>
    <col min="14" max="14" width="13" style="53" bestFit="1" customWidth="1"/>
    <col min="15" max="15" width="9.33203125" style="53" bestFit="1" customWidth="1"/>
    <col min="16" max="16" width="12.5" style="53" bestFit="1" customWidth="1"/>
    <col min="17" max="17" width="13.5" style="53" bestFit="1" customWidth="1"/>
    <col min="18" max="18" width="14.83203125" style="53" bestFit="1" customWidth="1"/>
    <col min="19" max="19" width="14.5" style="53" bestFit="1" customWidth="1"/>
    <col min="20" max="20" width="12.33203125" style="53" bestFit="1" customWidth="1"/>
    <col min="21" max="21" width="9.33203125" style="53" bestFit="1" customWidth="1"/>
    <col min="22" max="22" width="14.83203125" style="53" bestFit="1" customWidth="1"/>
    <col min="23" max="23" width="11" style="53" bestFit="1" customWidth="1"/>
    <col min="24" max="24" width="18.1640625" style="53" bestFit="1" customWidth="1"/>
    <col min="25" max="25" width="13.83203125" style="53" bestFit="1" customWidth="1"/>
    <col min="26" max="26" width="11.83203125" style="53" bestFit="1" customWidth="1"/>
    <col min="27" max="27" width="12.1640625" style="53" bestFit="1" customWidth="1"/>
    <col min="28" max="28" width="9.5" style="53" bestFit="1" customWidth="1"/>
    <col min="29" max="29" width="14.83203125" style="53" bestFit="1" customWidth="1"/>
    <col min="30" max="30" width="14.83203125" style="53" customWidth="1"/>
    <col min="31" max="31" width="14.1640625" style="53" bestFit="1" customWidth="1"/>
    <col min="32" max="32" width="17.1640625" style="53" bestFit="1" customWidth="1"/>
    <col min="33" max="33" width="21.1640625" style="53" bestFit="1" customWidth="1"/>
    <col min="34" max="34" width="17.1640625" style="53" bestFit="1" customWidth="1"/>
    <col min="35" max="35" width="24" style="53" bestFit="1" customWidth="1"/>
    <col min="36" max="36" width="12.1640625" style="53" bestFit="1" customWidth="1"/>
    <col min="37" max="37" width="12.33203125" style="53" bestFit="1" customWidth="1"/>
    <col min="38" max="38" width="13.1640625" style="53" bestFit="1" customWidth="1"/>
    <col min="39" max="39" width="10.33203125" style="53" bestFit="1" customWidth="1"/>
    <col min="40" max="40" width="10" style="53" bestFit="1" customWidth="1"/>
    <col min="41" max="41" width="9.33203125" style="53" bestFit="1" customWidth="1"/>
    <col min="42" max="42" width="11.1640625" style="53" bestFit="1" customWidth="1"/>
    <col min="43" max="43" width="11.5" style="53" bestFit="1" customWidth="1"/>
    <col min="44" max="44" width="11.1640625" style="53" bestFit="1" customWidth="1"/>
    <col min="45" max="45" width="14.83203125" style="158" bestFit="1" customWidth="1"/>
    <col min="46" max="47" width="9.33203125" style="53" bestFit="1" customWidth="1"/>
    <col min="48" max="48" width="15.83203125" style="53" bestFit="1" customWidth="1"/>
    <col min="49" max="50" width="12.6640625" style="53" bestFit="1" customWidth="1"/>
    <col min="51" max="51" width="12" style="53" bestFit="1" customWidth="1"/>
    <col min="52" max="52" width="12.6640625" style="53" bestFit="1" customWidth="1"/>
    <col min="53" max="16384" width="9.1640625" style="53"/>
  </cols>
  <sheetData>
    <row r="1" spans="1:57" ht="31.5" customHeight="1">
      <c r="B1" s="130"/>
      <c r="D1" s="131"/>
      <c r="E1" s="131"/>
      <c r="F1" s="131"/>
      <c r="G1" s="131"/>
      <c r="H1" s="131"/>
      <c r="I1" s="131"/>
      <c r="J1" s="55"/>
      <c r="K1" s="131"/>
      <c r="L1" s="131"/>
      <c r="M1" s="131"/>
      <c r="N1" s="55"/>
      <c r="O1" s="131"/>
      <c r="P1" s="131"/>
      <c r="Q1" s="131"/>
      <c r="R1" s="132"/>
      <c r="S1" s="132"/>
      <c r="T1" s="55"/>
      <c r="U1" s="55"/>
      <c r="V1" s="55"/>
      <c r="W1" s="55"/>
      <c r="X1" s="55"/>
      <c r="Y1" s="55"/>
      <c r="Z1" s="55"/>
      <c r="AA1" s="55"/>
      <c r="AB1" s="133"/>
      <c r="AC1" s="55"/>
      <c r="AD1" s="55"/>
      <c r="AE1" s="131"/>
      <c r="AF1" s="131"/>
      <c r="AG1" s="133"/>
      <c r="AH1" s="133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134"/>
      <c r="AT1" s="55"/>
      <c r="AU1" s="55"/>
      <c r="AV1" s="55"/>
      <c r="AW1" s="55"/>
      <c r="AZ1" s="55"/>
    </row>
    <row r="2" spans="1:57" ht="50">
      <c r="B2" s="314" t="s">
        <v>101</v>
      </c>
      <c r="D2" s="131"/>
      <c r="E2" s="131"/>
      <c r="F2" s="131"/>
      <c r="G2" s="131"/>
      <c r="H2" s="131"/>
      <c r="I2" s="131"/>
      <c r="J2" s="55"/>
      <c r="K2" s="131"/>
      <c r="L2" s="131"/>
      <c r="M2" s="131"/>
      <c r="N2" s="55"/>
      <c r="O2" s="131"/>
      <c r="P2" s="131"/>
      <c r="Q2" s="131"/>
      <c r="R2" s="133"/>
      <c r="S2" s="133"/>
      <c r="T2" s="55"/>
      <c r="U2" s="55"/>
      <c r="V2" s="55"/>
      <c r="W2" s="55"/>
      <c r="X2" s="55"/>
      <c r="Y2" s="55"/>
      <c r="Z2" s="55"/>
      <c r="AA2" s="55"/>
      <c r="AB2" s="133"/>
      <c r="AC2" s="55"/>
      <c r="AD2" s="55"/>
      <c r="AE2" s="131"/>
      <c r="AF2" s="131"/>
      <c r="AG2" s="133"/>
      <c r="AH2" s="133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134"/>
      <c r="AT2" s="55"/>
      <c r="AU2" s="55"/>
      <c r="AV2" s="55"/>
      <c r="AW2" s="55"/>
      <c r="AZ2" s="55"/>
    </row>
    <row r="3" spans="1:57" s="136" customFormat="1" ht="16.5" customHeight="1" thickBot="1">
      <c r="A3" s="135"/>
      <c r="B3" s="135"/>
      <c r="D3" s="133"/>
      <c r="E3" s="133"/>
      <c r="F3" s="133"/>
      <c r="G3" s="133"/>
      <c r="H3" s="133"/>
      <c r="I3" s="133"/>
      <c r="J3" s="55"/>
      <c r="K3" s="133"/>
      <c r="L3" s="133"/>
      <c r="M3" s="55"/>
      <c r="N3" s="55"/>
      <c r="O3" s="137"/>
      <c r="P3" s="137"/>
      <c r="Q3" s="133"/>
      <c r="R3" s="133"/>
      <c r="S3" s="138"/>
      <c r="T3" s="55"/>
      <c r="U3" s="55"/>
      <c r="V3" s="55"/>
      <c r="W3" s="55"/>
      <c r="X3" s="55"/>
      <c r="Y3" s="55"/>
      <c r="Z3" s="55"/>
      <c r="AA3" s="55"/>
      <c r="AB3" s="133"/>
      <c r="AC3" s="55"/>
      <c r="AD3" s="55"/>
      <c r="AE3" s="133"/>
      <c r="AF3" s="133"/>
      <c r="AG3" s="133"/>
      <c r="AH3" s="133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134"/>
      <c r="AT3" s="55"/>
      <c r="AU3" s="55"/>
      <c r="AV3" s="55"/>
      <c r="AW3" s="55"/>
      <c r="AZ3" s="55"/>
      <c r="BE3" s="291"/>
    </row>
    <row r="4" spans="1:57" ht="26.25" customHeight="1" thickTop="1" thickBot="1">
      <c r="D4" s="139"/>
      <c r="E4" s="139"/>
      <c r="F4" s="139"/>
      <c r="G4" s="139"/>
      <c r="H4" s="139"/>
      <c r="I4" s="139"/>
      <c r="J4" s="55"/>
      <c r="K4" s="139"/>
      <c r="L4" s="139"/>
      <c r="M4" s="139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139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134"/>
      <c r="AT4" s="55"/>
      <c r="AU4" s="55"/>
      <c r="AV4" s="55"/>
      <c r="AW4" s="55"/>
      <c r="AX4" s="140" t="s">
        <v>76</v>
      </c>
      <c r="AY4" s="140" t="s">
        <v>77</v>
      </c>
      <c r="AZ4" s="55"/>
    </row>
    <row r="5" spans="1:57" s="135" customFormat="1" ht="30" customHeight="1" thickTop="1" thickBot="1">
      <c r="A5" s="321" t="s">
        <v>0</v>
      </c>
      <c r="B5" s="322"/>
      <c r="D5" s="207" t="s">
        <v>1</v>
      </c>
      <c r="E5" s="207" t="s">
        <v>28</v>
      </c>
      <c r="F5" s="207" t="s">
        <v>42</v>
      </c>
      <c r="G5" s="207" t="s">
        <v>30</v>
      </c>
      <c r="H5" s="207" t="s">
        <v>25</v>
      </c>
      <c r="I5" s="207" t="s">
        <v>39</v>
      </c>
      <c r="J5" s="207" t="s">
        <v>43</v>
      </c>
      <c r="K5" s="207" t="s">
        <v>47</v>
      </c>
      <c r="L5" s="207" t="s">
        <v>3</v>
      </c>
      <c r="M5" s="207" t="s">
        <v>32</v>
      </c>
      <c r="N5" s="207" t="s">
        <v>40</v>
      </c>
      <c r="O5" s="207" t="s">
        <v>48</v>
      </c>
      <c r="P5" s="207" t="s">
        <v>29</v>
      </c>
      <c r="Q5" s="207" t="s">
        <v>12</v>
      </c>
      <c r="R5" s="207" t="s">
        <v>2</v>
      </c>
      <c r="S5" s="207" t="s">
        <v>27</v>
      </c>
      <c r="T5" s="207" t="s">
        <v>4</v>
      </c>
      <c r="U5" s="207" t="s">
        <v>38</v>
      </c>
      <c r="V5" s="207" t="s">
        <v>62</v>
      </c>
      <c r="W5" s="208" t="s">
        <v>49</v>
      </c>
      <c r="X5" s="207" t="s">
        <v>50</v>
      </c>
      <c r="Y5" s="207" t="s">
        <v>44</v>
      </c>
      <c r="Z5" s="207" t="s">
        <v>81</v>
      </c>
      <c r="AA5" s="207" t="s">
        <v>51</v>
      </c>
      <c r="AB5" s="207" t="s">
        <v>37</v>
      </c>
      <c r="AC5" s="207" t="s">
        <v>26</v>
      </c>
      <c r="AD5" s="207" t="s">
        <v>85</v>
      </c>
      <c r="AE5" s="207" t="s">
        <v>57</v>
      </c>
      <c r="AF5" s="207" t="s">
        <v>58</v>
      </c>
      <c r="AG5" s="207" t="s">
        <v>59</v>
      </c>
      <c r="AH5" s="207" t="s">
        <v>60</v>
      </c>
      <c r="AI5" s="207" t="s">
        <v>61</v>
      </c>
      <c r="AJ5" s="207" t="s">
        <v>52</v>
      </c>
      <c r="AK5" s="207" t="s">
        <v>53</v>
      </c>
      <c r="AL5" s="207" t="s">
        <v>36</v>
      </c>
      <c r="AM5" s="207" t="s">
        <v>45</v>
      </c>
      <c r="AN5" s="207" t="s">
        <v>33</v>
      </c>
      <c r="AO5" s="207" t="s">
        <v>34</v>
      </c>
      <c r="AP5" s="207" t="s">
        <v>23</v>
      </c>
      <c r="AQ5" s="207" t="s">
        <v>5</v>
      </c>
      <c r="AR5" s="207" t="s">
        <v>31</v>
      </c>
      <c r="AS5" s="232" t="s">
        <v>46</v>
      </c>
      <c r="AT5" s="207" t="s">
        <v>24</v>
      </c>
      <c r="AU5" s="207" t="s">
        <v>54</v>
      </c>
      <c r="AV5" s="207" t="s">
        <v>55</v>
      </c>
      <c r="AW5" s="233" t="s">
        <v>56</v>
      </c>
      <c r="AX5" s="195" t="s">
        <v>76</v>
      </c>
      <c r="AY5" s="195" t="s">
        <v>77</v>
      </c>
      <c r="AZ5" s="233" t="s">
        <v>83</v>
      </c>
    </row>
    <row r="6" spans="1:57" ht="30" customHeight="1" thickTop="1" thickBot="1">
      <c r="A6" s="141" t="s">
        <v>13</v>
      </c>
      <c r="B6" s="142" t="s">
        <v>63</v>
      </c>
      <c r="D6" s="143">
        <f>'1.NUMBERS OF WOMEN'!D6/'1.NUMBERS OF WOMEN'!D25</f>
        <v>0.2932460372157133</v>
      </c>
      <c r="E6" s="143">
        <f>'1.NUMBERS OF WOMEN'!E6/'1.NUMBERS OF WOMEN'!E25</f>
        <v>0.25603448275862067</v>
      </c>
      <c r="F6" s="143">
        <f>'1.NUMBERS OF WOMEN'!F6/'1.NUMBERS OF WOMEN'!F25</f>
        <v>0.26450999048525214</v>
      </c>
      <c r="G6" s="143">
        <f>'1.NUMBERS OF WOMEN'!G6/'1.NUMBERS OF WOMEN'!G25</f>
        <v>0.28986442866365397</v>
      </c>
      <c r="H6" s="143">
        <f>'1.NUMBERS OF WOMEN'!H6/'1.NUMBERS OF WOMEN'!H25</f>
        <v>0.29071803852889666</v>
      </c>
      <c r="I6" s="143">
        <f>'1.NUMBERS OF WOMEN'!I6/'1.NUMBERS OF WOMEN'!I25</f>
        <v>0.28243459690336359</v>
      </c>
      <c r="J6" s="143">
        <f>'1.NUMBERS OF WOMEN'!J6/'1.NUMBERS OF WOMEN'!J25</f>
        <v>0.30337738619676946</v>
      </c>
      <c r="K6" s="143">
        <f>'1.NUMBERS OF WOMEN'!K6/'1.NUMBERS OF WOMEN'!K25</f>
        <v>0.28548300053966541</v>
      </c>
      <c r="L6" s="143">
        <f>'1.NUMBERS OF WOMEN'!L6/'1.NUMBERS OF WOMEN'!L25</f>
        <v>0.3065520308330863</v>
      </c>
      <c r="M6" s="143">
        <f>'1.NUMBERS OF WOMEN'!M6/'1.NUMBERS OF WOMEN'!M25</f>
        <v>0.29223744292237441</v>
      </c>
      <c r="N6" s="143">
        <f>'1.NUMBERS OF WOMEN'!N6/'1.NUMBERS OF WOMEN'!N25</f>
        <v>0.28517647058823531</v>
      </c>
      <c r="O6" s="143">
        <f>'1.NUMBERS OF WOMEN'!O6/'1.NUMBERS OF WOMEN'!O25</f>
        <v>0.29216867469879521</v>
      </c>
      <c r="P6" s="143">
        <f>'1.NUMBERS OF WOMEN'!P6/'1.NUMBERS OF WOMEN'!P25</f>
        <v>0.32452276064610869</v>
      </c>
      <c r="Q6" s="143">
        <f>'1.NUMBERS OF WOMEN'!Q6/'1.NUMBERS OF WOMEN'!Q25</f>
        <v>0.29684481648422406</v>
      </c>
      <c r="R6" s="143">
        <f>'1.NUMBERS OF WOMEN'!R6/'1.NUMBERS OF WOMEN'!R25</f>
        <v>0.33746556473829203</v>
      </c>
      <c r="S6" s="143">
        <f>'1.NUMBERS OF WOMEN'!S6/'1.NUMBERS OF WOMEN'!S25</f>
        <v>0.27814885496183206</v>
      </c>
      <c r="T6" s="143">
        <f>'1.NUMBERS OF WOMEN'!T6/'1.NUMBERS OF WOMEN'!T25</f>
        <v>0.2865916069600819</v>
      </c>
      <c r="U6" s="143">
        <f>'1.NUMBERS OF WOMEN'!U6/'1.NUMBERS OF WOMEN'!U25</f>
        <v>0.30327428878153517</v>
      </c>
      <c r="V6" s="143">
        <f>'1.NUMBERS OF WOMEN'!V6/'1.NUMBERS OF WOMEN'!V25</f>
        <v>0.28713202497769846</v>
      </c>
      <c r="W6" s="143">
        <f>'1.NUMBERS OF WOMEN'!W6/'1.NUMBERS OF WOMEN'!W25</f>
        <v>0.30311614730878189</v>
      </c>
      <c r="X6" s="143">
        <f>'1.NUMBERS OF WOMEN'!X6/'1.NUMBERS OF WOMEN'!X25</f>
        <v>0.29809062410943288</v>
      </c>
      <c r="Y6" s="143">
        <f>'1.NUMBERS OF WOMEN'!Y6/'1.NUMBERS OF WOMEN'!Y25</f>
        <v>0.33452593917710199</v>
      </c>
      <c r="Z6" s="143">
        <f>'1.NUMBERS OF WOMEN'!Z6/'1.NUMBERS OF WOMEN'!Z25</f>
        <v>0.31306990881458968</v>
      </c>
      <c r="AA6" s="143">
        <f>'1.NUMBERS OF WOMEN'!AA6/'1.NUMBERS OF WOMEN'!AA25</f>
        <v>0.31127450980392157</v>
      </c>
      <c r="AB6" s="143">
        <f>'1.NUMBERS OF WOMEN'!AB6/'1.NUMBERS OF WOMEN'!AB25</f>
        <v>0.3104256149941429</v>
      </c>
      <c r="AC6" s="143">
        <f>'1.NUMBERS OF WOMEN'!AC6/'1.NUMBERS OF WOMEN'!AC25</f>
        <v>0.34411764705882353</v>
      </c>
      <c r="AD6" s="143">
        <f>'1.NUMBERS OF WOMEN'!AD6/'1.NUMBERS OF WOMEN'!AD25</f>
        <v>0.41049382716049382</v>
      </c>
      <c r="AE6" s="143">
        <f>'1.NUMBERS OF WOMEN'!AE6/'1.NUMBERS OF WOMEN'!AE25</f>
        <v>0.30304709141274239</v>
      </c>
      <c r="AF6" s="143">
        <f>'1.NUMBERS OF WOMEN'!AF6/'1.NUMBERS OF WOMEN'!AF25</f>
        <v>0.26919845404133758</v>
      </c>
      <c r="AG6" s="143">
        <f>'1.NUMBERS OF WOMEN'!AG6/'1.NUMBERS OF WOMEN'!AG25</f>
        <v>0.2704593145255304</v>
      </c>
      <c r="AH6" s="143">
        <f>'1.NUMBERS OF WOMEN'!AH6/'1.NUMBERS OF WOMEN'!AH25</f>
        <v>0.23778143876990665</v>
      </c>
      <c r="AI6" s="143">
        <f>'1.NUMBERS OF WOMEN'!AI6/'1.NUMBERS OF WOMEN'!AI25</f>
        <v>0.28294904639908908</v>
      </c>
      <c r="AJ6" s="143">
        <f>'1.NUMBERS OF WOMEN'!AJ6/'1.NUMBERS OF WOMEN'!AJ25</f>
        <v>0.29084158415841582</v>
      </c>
      <c r="AK6" s="143">
        <f>'1.NUMBERS OF WOMEN'!AK6/'1.NUMBERS OF WOMEN'!AK25</f>
        <v>0.28589826142949132</v>
      </c>
      <c r="AL6" s="143">
        <f>'1.NUMBERS OF WOMEN'!AL6/'1.NUMBERS OF WOMEN'!AL25</f>
        <v>0.30403135498320266</v>
      </c>
      <c r="AM6" s="143">
        <f>'1.NUMBERS OF WOMEN'!AM6/'1.NUMBERS OF WOMEN'!AM25</f>
        <v>0.27417794970986459</v>
      </c>
      <c r="AN6" s="143">
        <f>'1.NUMBERS OF WOMEN'!AN6/'1.NUMBERS OF WOMEN'!AN25</f>
        <v>0.34249171009000473</v>
      </c>
      <c r="AO6" s="143">
        <f>'1.NUMBERS OF WOMEN'!AO6/'1.NUMBERS OF WOMEN'!AO25</f>
        <v>0.30938123752495011</v>
      </c>
      <c r="AP6" s="143">
        <f>'1.NUMBERS OF WOMEN'!AP6/'1.NUMBERS OF WOMEN'!AP25</f>
        <v>0.28916929547844372</v>
      </c>
      <c r="AQ6" s="143">
        <f>'1.NUMBERS OF WOMEN'!AQ6/'1.NUMBERS OF WOMEN'!AQ25</f>
        <v>0.32258064516129031</v>
      </c>
      <c r="AR6" s="143">
        <f>'1.NUMBERS OF WOMEN'!AR6/'1.NUMBERS OF WOMEN'!AR25</f>
        <v>0.27312775330396477</v>
      </c>
      <c r="AS6" s="143">
        <f>'1.NUMBERS OF WOMEN'!AS6/'1.NUMBERS OF WOMEN'!AS25</f>
        <v>0.27372436814496898</v>
      </c>
      <c r="AT6" s="143">
        <f>'1.NUMBERS OF WOMEN'!AT6/'1.NUMBERS OF WOMEN'!AT25</f>
        <v>0.35061919504643962</v>
      </c>
      <c r="AU6" s="143">
        <f>'1.NUMBERS OF WOMEN'!AU6/'1.NUMBERS OF WOMEN'!AU25</f>
        <v>0.26206410707995775</v>
      </c>
      <c r="AV6" s="143">
        <f>'1.NUMBERS OF WOMEN'!AV6/'1.NUMBERS OF WOMEN'!AV25</f>
        <v>0.28547854785478549</v>
      </c>
      <c r="AW6" s="143">
        <f>'1.NUMBERS OF WOMEN'!AW6/'1.NUMBERS OF WOMEN'!AW25</f>
        <v>0.29537366548042704</v>
      </c>
      <c r="AX6" s="144">
        <f>MAX(D6:AW6)</f>
        <v>0.41049382716049382</v>
      </c>
      <c r="AY6" s="144">
        <f>MIN(D6:AW6)</f>
        <v>0.23778143876990665</v>
      </c>
      <c r="AZ6" s="145">
        <f>'1.NUMBERS OF WOMEN'!AZ6/'1.NUMBERS OF WOMEN'!AZ25</f>
        <v>0.29408730636315183</v>
      </c>
      <c r="BB6" s="53">
        <v>1</v>
      </c>
      <c r="BC6" s="146">
        <f>AZ6</f>
        <v>0.29408730636315183</v>
      </c>
    </row>
    <row r="7" spans="1:57" ht="30" customHeight="1" thickTop="1" thickBot="1">
      <c r="A7" s="147" t="s">
        <v>21</v>
      </c>
      <c r="B7" s="148" t="s">
        <v>64</v>
      </c>
      <c r="D7" s="143">
        <f>'1.NUMBERS OF WOMEN'!D7/'1.NUMBERS OF WOMEN'!D25</f>
        <v>6.3059958649207437E-2</v>
      </c>
      <c r="E7" s="143">
        <f>'1.NUMBERS OF WOMEN'!E7/'1.NUMBERS OF WOMEN'!E25</f>
        <v>5.6034482758620691E-2</v>
      </c>
      <c r="F7" s="143">
        <f>'1.NUMBERS OF WOMEN'!F7/'1.NUMBERS OF WOMEN'!F25</f>
        <v>5.851569933396765E-2</v>
      </c>
      <c r="G7" s="143">
        <f>'1.NUMBERS OF WOMEN'!G7/'1.NUMBERS OF WOMEN'!G25</f>
        <v>6.6817301484828923E-2</v>
      </c>
      <c r="H7" s="143">
        <f>'1.NUMBERS OF WOMEN'!H7/'1.NUMBERS OF WOMEN'!H25</f>
        <v>6.6549912434325745E-2</v>
      </c>
      <c r="I7" s="143">
        <f>'1.NUMBERS OF WOMEN'!I7/'1.NUMBERS OF WOMEN'!I25</f>
        <v>5.819540843566471E-2</v>
      </c>
      <c r="J7" s="143">
        <f>'1.NUMBERS OF WOMEN'!J7/'1.NUMBERS OF WOMEN'!J25</f>
        <v>7.0876162506118459E-2</v>
      </c>
      <c r="K7" s="143">
        <f>'1.NUMBERS OF WOMEN'!K7/'1.NUMBERS OF WOMEN'!K25</f>
        <v>8.634646519158122E-2</v>
      </c>
      <c r="L7" s="143">
        <f>'1.NUMBERS OF WOMEN'!L7/'1.NUMBERS OF WOMEN'!L25</f>
        <v>6.1073228579899198E-2</v>
      </c>
      <c r="M7" s="143">
        <f>'1.NUMBERS OF WOMEN'!M7/'1.NUMBERS OF WOMEN'!M25</f>
        <v>8.1278538812785392E-2</v>
      </c>
      <c r="N7" s="143">
        <f>'1.NUMBERS OF WOMEN'!N7/'1.NUMBERS OF WOMEN'!N25</f>
        <v>7.7647058823529416E-2</v>
      </c>
      <c r="O7" s="143">
        <f>'1.NUMBERS OF WOMEN'!O7/'1.NUMBERS OF WOMEN'!O25</f>
        <v>5.6626506024096385E-2</v>
      </c>
      <c r="P7" s="143">
        <f>'1.NUMBERS OF WOMEN'!P7/'1.NUMBERS OF WOMEN'!P25</f>
        <v>5.7268722466960353E-2</v>
      </c>
      <c r="Q7" s="143">
        <f>'1.NUMBERS OF WOMEN'!Q7/'1.NUMBERS OF WOMEN'!Q25</f>
        <v>5.6020605280103025E-2</v>
      </c>
      <c r="R7" s="143">
        <f>'1.NUMBERS OF WOMEN'!R7/'1.NUMBERS OF WOMEN'!R25</f>
        <v>4.4077134986225897E-2</v>
      </c>
      <c r="S7" s="143">
        <f>'1.NUMBERS OF WOMEN'!S7/'1.NUMBERS OF WOMEN'!S25</f>
        <v>6.4885496183206104E-2</v>
      </c>
      <c r="T7" s="143">
        <f>'1.NUMBERS OF WOMEN'!T7/'1.NUMBERS OF WOMEN'!T25</f>
        <v>6.4141931081542133E-2</v>
      </c>
      <c r="U7" s="143">
        <f>'1.NUMBERS OF WOMEN'!U7/'1.NUMBERS OF WOMEN'!U25</f>
        <v>6.280193236714976E-2</v>
      </c>
      <c r="V7" s="143">
        <f>'1.NUMBERS OF WOMEN'!V7/'1.NUMBERS OF WOMEN'!V25</f>
        <v>8.2738626226583414E-2</v>
      </c>
      <c r="W7" s="143">
        <f>'1.NUMBERS OF WOMEN'!W7/'1.NUMBERS OF WOMEN'!W25</f>
        <v>5.3824362606232294E-2</v>
      </c>
      <c r="X7" s="143">
        <f>'1.NUMBERS OF WOMEN'!X7/'1.NUMBERS OF WOMEN'!X25</f>
        <v>5.1296665716728411E-2</v>
      </c>
      <c r="Y7" s="143">
        <f>'1.NUMBERS OF WOMEN'!Y7/'1.NUMBERS OF WOMEN'!Y25</f>
        <v>4.4722719141323794E-2</v>
      </c>
      <c r="Z7" s="143">
        <f>'1.NUMBERS OF WOMEN'!Z7/'1.NUMBERS OF WOMEN'!Z25</f>
        <v>8.6119554204660581E-2</v>
      </c>
      <c r="AA7" s="143">
        <f>'1.NUMBERS OF WOMEN'!AA7/'1.NUMBERS OF WOMEN'!AA25</f>
        <v>5.3921568627450983E-2</v>
      </c>
      <c r="AB7" s="143">
        <f>'1.NUMBERS OF WOMEN'!AB7/'1.NUMBERS OF WOMEN'!AB25</f>
        <v>4.2561499414291291E-2</v>
      </c>
      <c r="AC7" s="143">
        <f>'1.NUMBERS OF WOMEN'!AC7/'1.NUMBERS OF WOMEN'!AC25</f>
        <v>5.5882352941176473E-2</v>
      </c>
      <c r="AD7" s="143">
        <f>'1.NUMBERS OF WOMEN'!AD7/'1.NUMBERS OF WOMEN'!AD25</f>
        <v>7.8086419753086417E-2</v>
      </c>
      <c r="AE7" s="143">
        <f>'1.NUMBERS OF WOMEN'!AE7/'1.NUMBERS OF WOMEN'!AE25</f>
        <v>8.1440443213296396E-2</v>
      </c>
      <c r="AF7" s="143">
        <f>'1.NUMBERS OF WOMEN'!AF7/'1.NUMBERS OF WOMEN'!AF25</f>
        <v>9.5110065535204166E-2</v>
      </c>
      <c r="AG7" s="143">
        <f>'1.NUMBERS OF WOMEN'!AG7/'1.NUMBERS OF WOMEN'!AG25</f>
        <v>9.3261832595010488E-2</v>
      </c>
      <c r="AH7" s="143">
        <f>'1.NUMBERS OF WOMEN'!AH7/'1.NUMBERS OF WOMEN'!AH25</f>
        <v>0.10845689181768259</v>
      </c>
      <c r="AI7" s="143">
        <f>'1.NUMBERS OF WOMEN'!AI7/'1.NUMBERS OF WOMEN'!AI25</f>
        <v>0.10646171363506975</v>
      </c>
      <c r="AJ7" s="143">
        <f>'1.NUMBERS OF WOMEN'!AJ7/'1.NUMBERS OF WOMEN'!AJ25</f>
        <v>8.8490099009900985E-2</v>
      </c>
      <c r="AK7" s="143">
        <f>'1.NUMBERS OF WOMEN'!AK7/'1.NUMBERS OF WOMEN'!AK25</f>
        <v>7.5338055376690277E-2</v>
      </c>
      <c r="AL7" s="143">
        <f>'1.NUMBERS OF WOMEN'!AL7/'1.NUMBERS OF WOMEN'!AL25</f>
        <v>7.5027995520716692E-2</v>
      </c>
      <c r="AM7" s="143">
        <f>'1.NUMBERS OF WOMEN'!AM7/'1.NUMBERS OF WOMEN'!AM25</f>
        <v>9.4294003868471948E-2</v>
      </c>
      <c r="AN7" s="143">
        <f>'1.NUMBERS OF WOMEN'!AN7/'1.NUMBERS OF WOMEN'!AN25</f>
        <v>7.2951207958313599E-2</v>
      </c>
      <c r="AO7" s="143">
        <f>'1.NUMBERS OF WOMEN'!AO7/'1.NUMBERS OF WOMEN'!AO25</f>
        <v>6.5868263473053898E-2</v>
      </c>
      <c r="AP7" s="143">
        <f>'1.NUMBERS OF WOMEN'!AP7/'1.NUMBERS OF WOMEN'!AP25</f>
        <v>5.783385909568875E-2</v>
      </c>
      <c r="AQ7" s="143">
        <f>'1.NUMBERS OF WOMEN'!AQ7/'1.NUMBERS OF WOMEN'!AQ25</f>
        <v>4.0044493882091213E-2</v>
      </c>
      <c r="AR7" s="143">
        <f>'1.NUMBERS OF WOMEN'!AR7/'1.NUMBERS OF WOMEN'!AR25</f>
        <v>6.4723822433073536E-2</v>
      </c>
      <c r="AS7" s="143">
        <f>'1.NUMBERS OF WOMEN'!AS7/'1.NUMBERS OF WOMEN'!AS25</f>
        <v>6.1516452074391992E-2</v>
      </c>
      <c r="AT7" s="143">
        <f>'1.NUMBERS OF WOMEN'!AT7/'1.NUMBERS OF WOMEN'!AT25</f>
        <v>6.9659442724458204E-2</v>
      </c>
      <c r="AU7" s="143">
        <f>'1.NUMBERS OF WOMEN'!AU7/'1.NUMBERS OF WOMEN'!AU25</f>
        <v>8.3480098626276852E-2</v>
      </c>
      <c r="AV7" s="143">
        <f>'1.NUMBERS OF WOMEN'!AV7/'1.NUMBERS OF WOMEN'!AV25</f>
        <v>7.7557755775577553E-2</v>
      </c>
      <c r="AW7" s="143">
        <f>'1.NUMBERS OF WOMEN'!AW7/'1.NUMBERS OF WOMEN'!AW25</f>
        <v>6.9750889679715308E-2</v>
      </c>
      <c r="AX7" s="144">
        <f t="shared" ref="AX7:AX23" si="0">MAX(D7:AW7)</f>
        <v>0.10845689181768259</v>
      </c>
      <c r="AY7" s="144">
        <f t="shared" ref="AY7:AY23" si="1">MIN(D7:AW7)</f>
        <v>4.0044493882091213E-2</v>
      </c>
      <c r="AZ7" s="145">
        <f>'1.NUMBERS OF WOMEN'!AZ7/'1.NUMBERS OF WOMEN'!AZ25</f>
        <v>7.4497532795763627E-2</v>
      </c>
      <c r="BB7" s="53">
        <v>2</v>
      </c>
      <c r="BC7" s="146">
        <f>SUM(AZ7:AZ8)</f>
        <v>8.8441105169953405E-2</v>
      </c>
    </row>
    <row r="8" spans="1:57" s="268" customFormat="1" ht="30" customHeight="1" thickTop="1" thickBot="1">
      <c r="A8" s="287" t="s">
        <v>8</v>
      </c>
      <c r="B8" s="288" t="s">
        <v>65</v>
      </c>
      <c r="D8" s="264">
        <f>'1.NUMBERS OF WOMEN'!D8/'1.NUMBERS OF WOMEN'!D25</f>
        <v>1.0337698139214336E-2</v>
      </c>
      <c r="E8" s="264">
        <f>'1.NUMBERS OF WOMEN'!E8/'1.NUMBERS OF WOMEN'!E25</f>
        <v>6.0344827586206896E-3</v>
      </c>
      <c r="F8" s="264">
        <f>'1.NUMBERS OF WOMEN'!F8/'1.NUMBERS OF WOMEN'!F25</f>
        <v>9.5147478591817315E-3</v>
      </c>
      <c r="G8" s="264">
        <f>'1.NUMBERS OF WOMEN'!G8/'1.NUMBERS OF WOMEN'!G25</f>
        <v>8.3925112976113627E-3</v>
      </c>
      <c r="H8" s="264">
        <f>'1.NUMBERS OF WOMEN'!H8/'1.NUMBERS OF WOMEN'!H25</f>
        <v>1.4010507880910683E-2</v>
      </c>
      <c r="I8" s="264">
        <f>'1.NUMBERS OF WOMEN'!I8/'1.NUMBERS OF WOMEN'!I25</f>
        <v>1.3347570742124934E-2</v>
      </c>
      <c r="J8" s="264">
        <f>'1.NUMBERS OF WOMEN'!J8/'1.NUMBERS OF WOMEN'!J25</f>
        <v>1.0768477728830151E-2</v>
      </c>
      <c r="K8" s="264">
        <f>'1.NUMBERS OF WOMEN'!K8/'1.NUMBERS OF WOMEN'!K25</f>
        <v>8.634646519158122E-3</v>
      </c>
      <c r="L8" s="264">
        <f>'1.NUMBERS OF WOMEN'!L8/'1.NUMBERS OF WOMEN'!L25</f>
        <v>8.8941595019270681E-3</v>
      </c>
      <c r="M8" s="264">
        <f>'1.NUMBERS OF WOMEN'!M8/'1.NUMBERS OF WOMEN'!M25</f>
        <v>9.1324200913242004E-3</v>
      </c>
      <c r="N8" s="264">
        <f>'1.NUMBERS OF WOMEN'!N8/'1.NUMBERS OF WOMEN'!N25</f>
        <v>8.0000000000000002E-3</v>
      </c>
      <c r="O8" s="264">
        <f>'1.NUMBERS OF WOMEN'!O8/'1.NUMBERS OF WOMEN'!O25</f>
        <v>1.3855421686746987E-2</v>
      </c>
      <c r="P8" s="264">
        <f>'1.NUMBERS OF WOMEN'!P8/'1.NUMBERS OF WOMEN'!P25</f>
        <v>1.0279001468428781E-2</v>
      </c>
      <c r="Q8" s="264">
        <f>'1.NUMBERS OF WOMEN'!Q8/'1.NUMBERS OF WOMEN'!Q25</f>
        <v>8.3708950418544745E-3</v>
      </c>
      <c r="R8" s="264">
        <f>'1.NUMBERS OF WOMEN'!R8/'1.NUMBERS OF WOMEN'!R25</f>
        <v>1.7561983471074381E-2</v>
      </c>
      <c r="S8" s="264">
        <f>'1.NUMBERS OF WOMEN'!S8/'1.NUMBERS OF WOMEN'!S25</f>
        <v>8.5877862595419852E-3</v>
      </c>
      <c r="T8" s="264">
        <f>'1.NUMBERS OF WOMEN'!T8/'1.NUMBERS OF WOMEN'!T25</f>
        <v>8.5295121119071983E-3</v>
      </c>
      <c r="U8" s="264">
        <f>'1.NUMBERS OF WOMEN'!U8/'1.NUMBERS OF WOMEN'!U25</f>
        <v>5.9044551798174989E-3</v>
      </c>
      <c r="V8" s="264">
        <f>'1.NUMBERS OF WOMEN'!V8/'1.NUMBERS OF WOMEN'!V25</f>
        <v>1.5276538804638716E-2</v>
      </c>
      <c r="W8" s="264">
        <f>'1.NUMBERS OF WOMEN'!W8/'1.NUMBERS OF WOMEN'!W25</f>
        <v>1.4164305949008499E-2</v>
      </c>
      <c r="X8" s="264">
        <f>'1.NUMBERS OF WOMEN'!X8/'1.NUMBERS OF WOMEN'!X25</f>
        <v>6.5545739526930748E-3</v>
      </c>
      <c r="Y8" s="264">
        <f>'1.NUMBERS OF WOMEN'!Y8/'1.NUMBERS OF WOMEN'!Y25</f>
        <v>1.0286225402504472E-2</v>
      </c>
      <c r="Z8" s="264">
        <f>'1.NUMBERS OF WOMEN'!Z8/'1.NUMBERS OF WOMEN'!Z25</f>
        <v>1.1144883485309016E-2</v>
      </c>
      <c r="AA8" s="264">
        <f>'1.NUMBERS OF WOMEN'!AA8/'1.NUMBERS OF WOMEN'!AA25</f>
        <v>1.1029411764705883E-2</v>
      </c>
      <c r="AB8" s="264">
        <f>'1.NUMBERS OF WOMEN'!AB8/'1.NUMBERS OF WOMEN'!AB25</f>
        <v>1.2104646622413119E-2</v>
      </c>
      <c r="AC8" s="264">
        <f>'1.NUMBERS OF WOMEN'!AC8/'1.NUMBERS OF WOMEN'!AC25</f>
        <v>1.1764705882352941E-2</v>
      </c>
      <c r="AD8" s="264">
        <f>'1.NUMBERS OF WOMEN'!AD8/'1.NUMBERS OF WOMEN'!AD25</f>
        <v>2.1296296296296296E-2</v>
      </c>
      <c r="AE8" s="264">
        <f>'1.NUMBERS OF WOMEN'!AE8/'1.NUMBERS OF WOMEN'!AE25</f>
        <v>2.6038781163434901E-2</v>
      </c>
      <c r="AF8" s="264">
        <f>'1.NUMBERS OF WOMEN'!AF8/'1.NUMBERS OF WOMEN'!AF25</f>
        <v>3.0919173248193581E-2</v>
      </c>
      <c r="AG8" s="264">
        <f>'1.NUMBERS OF WOMEN'!AG8/'1.NUMBERS OF WOMEN'!AG25</f>
        <v>1.5621356959664257E-2</v>
      </c>
      <c r="AH8" s="264">
        <f>'1.NUMBERS OF WOMEN'!AH8/'1.NUMBERS OF WOMEN'!AH25</f>
        <v>1.9769357495881382E-2</v>
      </c>
      <c r="AI8" s="264">
        <f>'1.NUMBERS OF WOMEN'!AI8/'1.NUMBERS OF WOMEN'!AI25</f>
        <v>2.3057216054654141E-2</v>
      </c>
      <c r="AJ8" s="264">
        <f>'1.NUMBERS OF WOMEN'!AJ8/'1.NUMBERS OF WOMEN'!AJ25</f>
        <v>1.4851485148514851E-2</v>
      </c>
      <c r="AK8" s="264">
        <f>'1.NUMBERS OF WOMEN'!AK8/'1.NUMBERS OF WOMEN'!AK25</f>
        <v>1.7385705086928525E-2</v>
      </c>
      <c r="AL8" s="264">
        <f>'1.NUMBERS OF WOMEN'!AL8/'1.NUMBERS OF WOMEN'!AL25</f>
        <v>1.7357222844344905E-2</v>
      </c>
      <c r="AM8" s="264">
        <f>'1.NUMBERS OF WOMEN'!AM8/'1.NUMBERS OF WOMEN'!AM25</f>
        <v>1.3056092843326886E-2</v>
      </c>
      <c r="AN8" s="264">
        <f>'1.NUMBERS OF WOMEN'!AN8/'1.NUMBERS OF WOMEN'!AN25</f>
        <v>1.0895310279488394E-2</v>
      </c>
      <c r="AO8" s="264">
        <f>'1.NUMBERS OF WOMEN'!AO8/'1.NUMBERS OF WOMEN'!AO25</f>
        <v>1.996007984031936E-3</v>
      </c>
      <c r="AP8" s="264">
        <f>'1.NUMBERS OF WOMEN'!AP8/'1.NUMBERS OF WOMEN'!AP25</f>
        <v>7.3606729758149319E-3</v>
      </c>
      <c r="AQ8" s="264">
        <f>'1.NUMBERS OF WOMEN'!AQ8/'1.NUMBERS OF WOMEN'!AQ25</f>
        <v>1.1123470522803115E-2</v>
      </c>
      <c r="AR8" s="264">
        <f>'1.NUMBERS OF WOMEN'!AR8/'1.NUMBERS OF WOMEN'!AR25</f>
        <v>8.8105726872246704E-3</v>
      </c>
      <c r="AS8" s="264">
        <f>'1.NUMBERS OF WOMEN'!AS8/'1.NUMBERS OF WOMEN'!AS25</f>
        <v>7.1530758226037196E-3</v>
      </c>
      <c r="AT8" s="264">
        <f>'1.NUMBERS OF WOMEN'!AT8/'1.NUMBERS OF WOMEN'!AT25</f>
        <v>9.2879256965944269E-3</v>
      </c>
      <c r="AU8" s="264">
        <f>'1.NUMBERS OF WOMEN'!AU8/'1.NUMBERS OF WOMEN'!AU25</f>
        <v>1.5146178231771751E-2</v>
      </c>
      <c r="AV8" s="264">
        <f>'1.NUMBERS OF WOMEN'!AV8/'1.NUMBERS OF WOMEN'!AV25</f>
        <v>0</v>
      </c>
      <c r="AW8" s="264">
        <f>'1.NUMBERS OF WOMEN'!AW8/'1.NUMBERS OF WOMEN'!AW25</f>
        <v>7.8291814946619218E-3</v>
      </c>
      <c r="AX8" s="270">
        <f t="shared" si="0"/>
        <v>3.0919173248193581E-2</v>
      </c>
      <c r="AY8" s="270">
        <f t="shared" si="1"/>
        <v>0</v>
      </c>
      <c r="AZ8" s="265">
        <f>'1.NUMBERS OF WOMEN'!AZ8/'1.NUMBERS OF WOMEN'!AZ25</f>
        <v>1.3943572374189778E-2</v>
      </c>
    </row>
    <row r="9" spans="1:57" ht="30" customHeight="1" thickTop="1" thickBot="1">
      <c r="A9" s="147" t="s">
        <v>14</v>
      </c>
      <c r="B9" s="148" t="s">
        <v>66</v>
      </c>
      <c r="D9" s="143">
        <f>'1.NUMBERS OF WOMEN'!D9/'1.NUMBERS OF WOMEN'!D25</f>
        <v>0.38697450034458991</v>
      </c>
      <c r="E9" s="143">
        <f>'1.NUMBERS OF WOMEN'!E9/'1.NUMBERS OF WOMEN'!E25</f>
        <v>0.44051724137931036</v>
      </c>
      <c r="F9" s="143">
        <f>'1.NUMBERS OF WOMEN'!F9/'1.NUMBERS OF WOMEN'!F25</f>
        <v>0.37345385347288296</v>
      </c>
      <c r="G9" s="143">
        <f>'1.NUMBERS OF WOMEN'!G9/'1.NUMBERS OF WOMEN'!G25</f>
        <v>0.37088444157520983</v>
      </c>
      <c r="H9" s="143">
        <f>'1.NUMBERS OF WOMEN'!H9/'1.NUMBERS OF WOMEN'!H25</f>
        <v>0.38178633975481613</v>
      </c>
      <c r="I9" s="143">
        <f>'1.NUMBERS OF WOMEN'!I9/'1.NUMBERS OF WOMEN'!I25</f>
        <v>0.37479978643886813</v>
      </c>
      <c r="J9" s="143">
        <f>'1.NUMBERS OF WOMEN'!J9/'1.NUMBERS OF WOMEN'!J25</f>
        <v>0.33901125795398923</v>
      </c>
      <c r="K9" s="143">
        <f>'1.NUMBERS OF WOMEN'!K9/'1.NUMBERS OF WOMEN'!K25</f>
        <v>0.34808418780356182</v>
      </c>
      <c r="L9" s="143">
        <f>'1.NUMBERS OF WOMEN'!L9/'1.NUMBERS OF WOMEN'!L25</f>
        <v>0.39786540171953749</v>
      </c>
      <c r="M9" s="143">
        <f>'1.NUMBERS OF WOMEN'!M9/'1.NUMBERS OF WOMEN'!M25</f>
        <v>0.36073059360730592</v>
      </c>
      <c r="N9" s="143">
        <f>'1.NUMBERS OF WOMEN'!N9/'1.NUMBERS OF WOMEN'!N25</f>
        <v>0.35529411764705882</v>
      </c>
      <c r="O9" s="143">
        <f>'1.NUMBERS OF WOMEN'!O9/'1.NUMBERS OF WOMEN'!O25</f>
        <v>0.39156626506024095</v>
      </c>
      <c r="P9" s="143">
        <f>'1.NUMBERS OF WOMEN'!P9/'1.NUMBERS OF WOMEN'!P25</f>
        <v>0.44346549192364171</v>
      </c>
      <c r="Q9" s="143">
        <f>'1.NUMBERS OF WOMEN'!Q9/'1.NUMBERS OF WOMEN'!Q25</f>
        <v>0.38570508692852545</v>
      </c>
      <c r="R9" s="143">
        <f>'1.NUMBERS OF WOMEN'!R9/'1.NUMBERS OF WOMEN'!R25</f>
        <v>0.41046831955922863</v>
      </c>
      <c r="S9" s="143">
        <f>'1.NUMBERS OF WOMEN'!S9/'1.NUMBERS OF WOMEN'!S25</f>
        <v>0.3907442748091603</v>
      </c>
      <c r="T9" s="143">
        <f>'1.NUMBERS OF WOMEN'!T9/'1.NUMBERS OF WOMEN'!T25</f>
        <v>0.38314568406687138</v>
      </c>
      <c r="U9" s="143">
        <f>'1.NUMBERS OF WOMEN'!U9/'1.NUMBERS OF WOMEN'!U25</f>
        <v>0.4219001610305958</v>
      </c>
      <c r="V9" s="143">
        <f>'1.NUMBERS OF WOMEN'!V9/'1.NUMBERS OF WOMEN'!V25</f>
        <v>0.35693577163247103</v>
      </c>
      <c r="W9" s="143">
        <f>'1.NUMBERS OF WOMEN'!W9/'1.NUMBERS OF WOMEN'!W25</f>
        <v>0.41359773371104813</v>
      </c>
      <c r="X9" s="143">
        <f>'1.NUMBERS OF WOMEN'!X9/'1.NUMBERS OF WOMEN'!X25</f>
        <v>0.38928469649472786</v>
      </c>
      <c r="Y9" s="143">
        <f>'1.NUMBERS OF WOMEN'!Y9/'1.NUMBERS OF WOMEN'!Y25</f>
        <v>0.39669051878354206</v>
      </c>
      <c r="Z9" s="143">
        <f>'1.NUMBERS OF WOMEN'!Z9/'1.NUMBERS OF WOMEN'!Z25</f>
        <v>0.3475177304964539</v>
      </c>
      <c r="AA9" s="143">
        <f>'1.NUMBERS OF WOMEN'!AA9/'1.NUMBERS OF WOMEN'!AA25</f>
        <v>0.40563725490196079</v>
      </c>
      <c r="AB9" s="143">
        <f>'1.NUMBERS OF WOMEN'!AB9/'1.NUMBERS OF WOMEN'!AB25</f>
        <v>0.3889105818039828</v>
      </c>
      <c r="AC9" s="143">
        <f>'1.NUMBERS OF WOMEN'!AC9/'1.NUMBERS OF WOMEN'!AC25</f>
        <v>0.3352941176470588</v>
      </c>
      <c r="AD9" s="143">
        <f>'1.NUMBERS OF WOMEN'!AD9/'1.NUMBERS OF WOMEN'!AD25</f>
        <v>0.30277777777777776</v>
      </c>
      <c r="AE9" s="143">
        <f>'1.NUMBERS OF WOMEN'!AE9/'1.NUMBERS OF WOMEN'!AE25</f>
        <v>0.34016620498614958</v>
      </c>
      <c r="AF9" s="143">
        <f>'1.NUMBERS OF WOMEN'!AF9/'1.NUMBERS OF WOMEN'!AF25</f>
        <v>0.31692152579398419</v>
      </c>
      <c r="AG9" s="143">
        <f>'1.NUMBERS OF WOMEN'!AG9/'1.NUMBERS OF WOMEN'!AG25</f>
        <v>0.32058754954534857</v>
      </c>
      <c r="AH9" s="143">
        <f>'1.NUMBERS OF WOMEN'!AH9/'1.NUMBERS OF WOMEN'!AH25</f>
        <v>0.28418451400329492</v>
      </c>
      <c r="AI9" s="143">
        <f>'1.NUMBERS OF WOMEN'!AI9/'1.NUMBERS OF WOMEN'!AI25</f>
        <v>0.3148306290919442</v>
      </c>
      <c r="AJ9" s="143">
        <f>'1.NUMBERS OF WOMEN'!AJ9/'1.NUMBERS OF WOMEN'!AJ25</f>
        <v>0.35148514851485146</v>
      </c>
      <c r="AK9" s="143">
        <f>'1.NUMBERS OF WOMEN'!AK9/'1.NUMBERS OF WOMEN'!AK25</f>
        <v>0.35737282678686411</v>
      </c>
      <c r="AL9" s="143">
        <f>'1.NUMBERS OF WOMEN'!AL9/'1.NUMBERS OF WOMEN'!AL25</f>
        <v>0.34210526315789475</v>
      </c>
      <c r="AM9" s="143">
        <f>'1.NUMBERS OF WOMEN'!AM9/'1.NUMBERS OF WOMEN'!AM25</f>
        <v>0.33196324951644102</v>
      </c>
      <c r="AN9" s="143">
        <f>'1.NUMBERS OF WOMEN'!AN9/'1.NUMBERS OF WOMEN'!AN25</f>
        <v>0.36001894836570347</v>
      </c>
      <c r="AO9" s="143">
        <f>'1.NUMBERS OF WOMEN'!AO9/'1.NUMBERS OF WOMEN'!AO25</f>
        <v>0.36127744510978044</v>
      </c>
      <c r="AP9" s="143">
        <f>'1.NUMBERS OF WOMEN'!AP9/'1.NUMBERS OF WOMEN'!AP25</f>
        <v>0.41009463722397477</v>
      </c>
      <c r="AQ9" s="143">
        <f>'1.NUMBERS OF WOMEN'!AQ9/'1.NUMBERS OF WOMEN'!AQ25</f>
        <v>0.38932146829810899</v>
      </c>
      <c r="AR9" s="143">
        <f>'1.NUMBERS OF WOMEN'!AR9/'1.NUMBERS OF WOMEN'!AR25</f>
        <v>0.39003727549983058</v>
      </c>
      <c r="AS9" s="143">
        <f>'1.NUMBERS OF WOMEN'!AS9/'1.NUMBERS OF WOMEN'!AS25</f>
        <v>0.39675727229375296</v>
      </c>
      <c r="AT9" s="143">
        <f>'1.NUMBERS OF WOMEN'!AT9/'1.NUMBERS OF WOMEN'!AT25</f>
        <v>0.34520123839009287</v>
      </c>
      <c r="AU9" s="143">
        <f>'1.NUMBERS OF WOMEN'!AU9/'1.NUMBERS OF WOMEN'!AU25</f>
        <v>0.36703064459316659</v>
      </c>
      <c r="AV9" s="143">
        <f>'1.NUMBERS OF WOMEN'!AV9/'1.NUMBERS OF WOMEN'!AV25</f>
        <v>0.37623762376237624</v>
      </c>
      <c r="AW9" s="143">
        <f>'1.NUMBERS OF WOMEN'!AW9/'1.NUMBERS OF WOMEN'!AW25</f>
        <v>0.35444839857651245</v>
      </c>
      <c r="AX9" s="144">
        <f t="shared" si="0"/>
        <v>0.44346549192364171</v>
      </c>
      <c r="AY9" s="144">
        <f t="shared" si="1"/>
        <v>0.28418451400329492</v>
      </c>
      <c r="AZ9" s="145">
        <f>'1.NUMBERS OF WOMEN'!AZ9/'1.NUMBERS OF WOMEN'!AZ25</f>
        <v>0.35800251018688856</v>
      </c>
      <c r="BB9" s="53">
        <v>3</v>
      </c>
      <c r="BC9" s="276">
        <f>AZ9</f>
        <v>0.35800251018688856</v>
      </c>
    </row>
    <row r="10" spans="1:57" ht="30" customHeight="1" thickTop="1" thickBot="1">
      <c r="A10" s="147" t="s">
        <v>22</v>
      </c>
      <c r="B10" s="148" t="s">
        <v>67</v>
      </c>
      <c r="D10" s="143">
        <f>'1.NUMBERS OF WOMEN'!D10/'1.NUMBERS OF WOMEN'!D25</f>
        <v>6.6161268090971739E-2</v>
      </c>
      <c r="E10" s="143">
        <f>'1.NUMBERS OF WOMEN'!E10/'1.NUMBERS OF WOMEN'!E25</f>
        <v>6.2931034482758622E-2</v>
      </c>
      <c r="F10" s="143">
        <f>'1.NUMBERS OF WOMEN'!F10/'1.NUMBERS OF WOMEN'!F25</f>
        <v>7.4215033301617508E-2</v>
      </c>
      <c r="G10" s="143">
        <f>'1.NUMBERS OF WOMEN'!G10/'1.NUMBERS OF WOMEN'!G25</f>
        <v>5.39057456423499E-2</v>
      </c>
      <c r="H10" s="143">
        <f>'1.NUMBERS OF WOMEN'!H10/'1.NUMBERS OF WOMEN'!H25</f>
        <v>5.6042031523642732E-2</v>
      </c>
      <c r="I10" s="143">
        <f>'1.NUMBERS OF WOMEN'!I10/'1.NUMBERS OF WOMEN'!I25</f>
        <v>6.2466631073144686E-2</v>
      </c>
      <c r="J10" s="143">
        <f>'1.NUMBERS OF WOMEN'!J10/'1.NUMBERS OF WOMEN'!J25</f>
        <v>6.1380323054331866E-2</v>
      </c>
      <c r="K10" s="143">
        <f>'1.NUMBERS OF WOMEN'!K10/'1.NUMBERS OF WOMEN'!K25</f>
        <v>6.6918510523475444E-2</v>
      </c>
      <c r="L10" s="143">
        <f>'1.NUMBERS OF WOMEN'!L10/'1.NUMBERS OF WOMEN'!L25</f>
        <v>5.3957900978357544E-2</v>
      </c>
      <c r="M10" s="143">
        <f>'1.NUMBERS OF WOMEN'!M10/'1.NUMBERS OF WOMEN'!M25</f>
        <v>5.7534246575342465E-2</v>
      </c>
      <c r="N10" s="143">
        <f>'1.NUMBERS OF WOMEN'!N10/'1.NUMBERS OF WOMEN'!N25</f>
        <v>6.4470588235294113E-2</v>
      </c>
      <c r="O10" s="143">
        <f>'1.NUMBERS OF WOMEN'!O10/'1.NUMBERS OF WOMEN'!O25</f>
        <v>5.1807228915662654E-2</v>
      </c>
      <c r="P10" s="143">
        <f>'1.NUMBERS OF WOMEN'!P10/'1.NUMBERS OF WOMEN'!P25</f>
        <v>4.405286343612335E-2</v>
      </c>
      <c r="Q10" s="143">
        <f>'1.NUMBERS OF WOMEN'!Q10/'1.NUMBERS OF WOMEN'!Q25</f>
        <v>6.0528010302640052E-2</v>
      </c>
      <c r="R10" s="143">
        <f>'1.NUMBERS OF WOMEN'!R10/'1.NUMBERS OF WOMEN'!R25</f>
        <v>5.0964187327823693E-2</v>
      </c>
      <c r="S10" s="143">
        <f>'1.NUMBERS OF WOMEN'!S10/'1.NUMBERS OF WOMEN'!S25</f>
        <v>5.7729007633587785E-2</v>
      </c>
      <c r="T10" s="143">
        <f>'1.NUMBERS OF WOMEN'!T10/'1.NUMBERS OF WOMEN'!T25</f>
        <v>9.1095189355168887E-2</v>
      </c>
      <c r="U10" s="143">
        <f>'1.NUMBERS OF WOMEN'!U10/'1.NUMBERS OF WOMEN'!U25</f>
        <v>4.2941492216854539E-2</v>
      </c>
      <c r="V10" s="143">
        <f>'1.NUMBERS OF WOMEN'!V10/'1.NUMBERS OF WOMEN'!V25</f>
        <v>6.0214094558429972E-2</v>
      </c>
      <c r="W10" s="143">
        <f>'1.NUMBERS OF WOMEN'!W10/'1.NUMBERS OF WOMEN'!W25</f>
        <v>3.9660056657223795E-2</v>
      </c>
      <c r="X10" s="143">
        <f>'1.NUMBERS OF WOMEN'!X10/'1.NUMBERS OF WOMEN'!X25</f>
        <v>6.3550869193502418E-2</v>
      </c>
      <c r="Y10" s="143">
        <f>'1.NUMBERS OF WOMEN'!Y10/'1.NUMBERS OF WOMEN'!Y25</f>
        <v>6.037567084078712E-2</v>
      </c>
      <c r="Z10" s="143">
        <f>'1.NUMBERS OF WOMEN'!Z10/'1.NUMBERS OF WOMEN'!Z25</f>
        <v>6.3829787234042548E-2</v>
      </c>
      <c r="AA10" s="143">
        <f>'1.NUMBERS OF WOMEN'!AA10/'1.NUMBERS OF WOMEN'!AA25</f>
        <v>5.6372549019607844E-2</v>
      </c>
      <c r="AB10" s="143">
        <f>'1.NUMBERS OF WOMEN'!AB10/'1.NUMBERS OF WOMEN'!AB25</f>
        <v>5.739945333853963E-2</v>
      </c>
      <c r="AC10" s="143">
        <f>'1.NUMBERS OF WOMEN'!AC10/'1.NUMBERS OF WOMEN'!AC25</f>
        <v>0.14117647058823529</v>
      </c>
      <c r="AD10" s="143">
        <f>'1.NUMBERS OF WOMEN'!AD10/'1.NUMBERS OF WOMEN'!AD25</f>
        <v>3.8271604938271607E-2</v>
      </c>
      <c r="AE10" s="143">
        <f>'1.NUMBERS OF WOMEN'!AE10/'1.NUMBERS OF WOMEN'!AE25</f>
        <v>6.5650969529085876E-2</v>
      </c>
      <c r="AF10" s="143">
        <f>'1.NUMBERS OF WOMEN'!AF10/'1.NUMBERS OF WOMEN'!AF25</f>
        <v>6.4695009242144177E-2</v>
      </c>
      <c r="AG10" s="143">
        <f>'1.NUMBERS OF WOMEN'!AG10/'1.NUMBERS OF WOMEN'!AG25</f>
        <v>7.9039403124271393E-2</v>
      </c>
      <c r="AH10" s="143">
        <f>'1.NUMBERS OF WOMEN'!AH10/'1.NUMBERS OF WOMEN'!AH25</f>
        <v>8.6216364634816037E-2</v>
      </c>
      <c r="AI10" s="143">
        <f>'1.NUMBERS OF WOMEN'!AI10/'1.NUMBERS OF WOMEN'!AI25</f>
        <v>6.7179049245658984E-2</v>
      </c>
      <c r="AJ10" s="143">
        <f>'1.NUMBERS OF WOMEN'!AJ10/'1.NUMBERS OF WOMEN'!AJ25</f>
        <v>6.8069306930693074E-2</v>
      </c>
      <c r="AK10" s="143">
        <f>'1.NUMBERS OF WOMEN'!AK10/'1.NUMBERS OF WOMEN'!AK25</f>
        <v>7.2118480360592402E-2</v>
      </c>
      <c r="AL10" s="143">
        <f>'1.NUMBERS OF WOMEN'!AL10/'1.NUMBERS OF WOMEN'!AL25</f>
        <v>5.4311310190369541E-2</v>
      </c>
      <c r="AM10" s="143">
        <f>'1.NUMBERS OF WOMEN'!AM10/'1.NUMBERS OF WOMEN'!AM25</f>
        <v>8.800773694390715E-2</v>
      </c>
      <c r="AN10" s="143">
        <f>'1.NUMBERS OF WOMEN'!AN10/'1.NUMBERS OF WOMEN'!AN25</f>
        <v>7.247749881572714E-2</v>
      </c>
      <c r="AO10" s="143">
        <f>'1.NUMBERS OF WOMEN'!AO10/'1.NUMBERS OF WOMEN'!AO25</f>
        <v>6.3872255489021951E-2</v>
      </c>
      <c r="AP10" s="143">
        <f>'1.NUMBERS OF WOMEN'!AP10/'1.NUMBERS OF WOMEN'!AP25</f>
        <v>6.0988433228180865E-2</v>
      </c>
      <c r="AQ10" s="143">
        <f>'1.NUMBERS OF WOMEN'!AQ10/'1.NUMBERS OF WOMEN'!AQ25</f>
        <v>5.0055617352614018E-2</v>
      </c>
      <c r="AR10" s="143">
        <f>'1.NUMBERS OF WOMEN'!AR10/'1.NUMBERS OF WOMEN'!AR25</f>
        <v>6.5401558793629272E-2</v>
      </c>
      <c r="AS10" s="143">
        <f>'1.NUMBERS OF WOMEN'!AS10/'1.NUMBERS OF WOMEN'!AS25</f>
        <v>6.1039580352885071E-2</v>
      </c>
      <c r="AT10" s="143">
        <f>'1.NUMBERS OF WOMEN'!AT10/'1.NUMBERS OF WOMEN'!AT25</f>
        <v>4.2569659442724457E-2</v>
      </c>
      <c r="AU10" s="143">
        <f>'1.NUMBERS OF WOMEN'!AU10/'1.NUMBERS OF WOMEN'!AU25</f>
        <v>7.4321944346600916E-2</v>
      </c>
      <c r="AV10" s="143">
        <f>'1.NUMBERS OF WOMEN'!AV10/'1.NUMBERS OF WOMEN'!AV25</f>
        <v>6.4356435643564358E-2</v>
      </c>
      <c r="AW10" s="143">
        <f>'1.NUMBERS OF WOMEN'!AW10/'1.NUMBERS OF WOMEN'!AW25</f>
        <v>9.6085409252669035E-2</v>
      </c>
      <c r="AX10" s="144">
        <f t="shared" si="0"/>
        <v>0.14117647058823529</v>
      </c>
      <c r="AY10" s="144">
        <f t="shared" si="1"/>
        <v>3.8271604938271607E-2</v>
      </c>
      <c r="AZ10" s="145">
        <f>'1.NUMBERS OF WOMEN'!AZ10/'1.NUMBERS OF WOMEN'!AZ25</f>
        <v>6.4602926258961885E-2</v>
      </c>
      <c r="BB10" s="53">
        <v>4</v>
      </c>
      <c r="BC10" s="146">
        <f>SUM(AZ10:AZ11)</f>
        <v>8.0325980434296715E-2</v>
      </c>
    </row>
    <row r="11" spans="1:57" s="1" customFormat="1" ht="30" customHeight="1" thickTop="1" thickBot="1">
      <c r="A11" s="289" t="s">
        <v>8</v>
      </c>
      <c r="B11" s="290" t="s">
        <v>68</v>
      </c>
      <c r="D11" s="12">
        <f>'1.NUMBERS OF WOMEN'!D11/'1.NUMBERS OF WOMEN'!D25</f>
        <v>1.0682288077188146E-2</v>
      </c>
      <c r="E11" s="12">
        <f>'1.NUMBERS OF WOMEN'!E11/'1.NUMBERS OF WOMEN'!E25</f>
        <v>1.2931034482758621E-2</v>
      </c>
      <c r="F11" s="12">
        <f>'1.NUMBERS OF WOMEN'!F11/'1.NUMBERS OF WOMEN'!F25</f>
        <v>1.9505233111322549E-2</v>
      </c>
      <c r="G11" s="12">
        <f>'1.NUMBERS OF WOMEN'!G11/'1.NUMBERS OF WOMEN'!G25</f>
        <v>1.2265978050355068E-2</v>
      </c>
      <c r="H11" s="12">
        <f>'1.NUMBERS OF WOMEN'!H11/'1.NUMBERS OF WOMEN'!H25</f>
        <v>1.9264448336252189E-2</v>
      </c>
      <c r="I11" s="12">
        <f>'1.NUMBERS OF WOMEN'!I11/'1.NUMBERS OF WOMEN'!I25</f>
        <v>1.4415376401494928E-2</v>
      </c>
      <c r="J11" s="12">
        <f>'1.NUMBERS OF WOMEN'!J11/'1.NUMBERS OF WOMEN'!J25</f>
        <v>1.1845325501713166E-2</v>
      </c>
      <c r="K11" s="12">
        <f>'1.NUMBERS OF WOMEN'!K11/'1.NUMBERS OF WOMEN'!K25</f>
        <v>1.1332973556395036E-2</v>
      </c>
      <c r="L11" s="12">
        <f>'1.NUMBERS OF WOMEN'!L11/'1.NUMBERS OF WOMEN'!L25</f>
        <v>1.3934183219685739E-2</v>
      </c>
      <c r="M11" s="12">
        <f>'1.NUMBERS OF WOMEN'!M11/'1.NUMBERS OF WOMEN'!M25</f>
        <v>6.392694063926941E-3</v>
      </c>
      <c r="N11" s="12">
        <f>'1.NUMBERS OF WOMEN'!N11/'1.NUMBERS OF WOMEN'!N25</f>
        <v>1.1294117647058824E-2</v>
      </c>
      <c r="O11" s="12">
        <f>'1.NUMBERS OF WOMEN'!O11/'1.NUMBERS OF WOMEN'!O25</f>
        <v>1.144578313253012E-2</v>
      </c>
      <c r="P11" s="12">
        <f>'1.NUMBERS OF WOMEN'!P11/'1.NUMBERS OF WOMEN'!P25</f>
        <v>1.0279001468428781E-2</v>
      </c>
      <c r="Q11" s="12">
        <f>'1.NUMBERS OF WOMEN'!Q11/'1.NUMBERS OF WOMEN'!Q25</f>
        <v>2.1249195106245976E-2</v>
      </c>
      <c r="R11" s="12">
        <f>'1.NUMBERS OF WOMEN'!R11/'1.NUMBERS OF WOMEN'!R25</f>
        <v>2.7892561983471075E-2</v>
      </c>
      <c r="S11" s="12">
        <f>'1.NUMBERS OF WOMEN'!S11/'1.NUMBERS OF WOMEN'!S25</f>
        <v>1.7652671755725192E-2</v>
      </c>
      <c r="T11" s="12">
        <f>'1.NUMBERS OF WOMEN'!T11/'1.NUMBERS OF WOMEN'!T25</f>
        <v>6.823609689525759E-3</v>
      </c>
      <c r="U11" s="12">
        <f>'1.NUMBERS OF WOMEN'!U11/'1.NUMBERS OF WOMEN'!U25</f>
        <v>9.6618357487922701E-3</v>
      </c>
      <c r="V11" s="12">
        <f>'1.NUMBERS OF WOMEN'!V11/'1.NUMBERS OF WOMEN'!V25</f>
        <v>1.3380909901873328E-2</v>
      </c>
      <c r="W11" s="12">
        <f>'1.NUMBERS OF WOMEN'!W11/'1.NUMBERS OF WOMEN'!W25</f>
        <v>1.69971671388102E-2</v>
      </c>
      <c r="X11" s="12">
        <f>'1.NUMBERS OF WOMEN'!X11/'1.NUMBERS OF WOMEN'!X25</f>
        <v>1.0259333143345683E-2</v>
      </c>
      <c r="Y11" s="12">
        <f>'1.NUMBERS OF WOMEN'!Y11/'1.NUMBERS OF WOMEN'!Y25</f>
        <v>9.3917710196779972E-3</v>
      </c>
      <c r="Z11" s="12">
        <f>'1.NUMBERS OF WOMEN'!Z11/'1.NUMBERS OF WOMEN'!Z25</f>
        <v>2.4316109422492401E-2</v>
      </c>
      <c r="AA11" s="12">
        <f>'1.NUMBERS OF WOMEN'!AA11/'1.NUMBERS OF WOMEN'!AA25</f>
        <v>7.3529411764705881E-3</v>
      </c>
      <c r="AB11" s="12">
        <f>'1.NUMBERS OF WOMEN'!AB11/'1.NUMBERS OF WOMEN'!AB25</f>
        <v>1.4447481452557595E-2</v>
      </c>
      <c r="AC11" s="12">
        <f>'1.NUMBERS OF WOMEN'!AC11/'1.NUMBERS OF WOMEN'!AC25</f>
        <v>8.8235294117647058E-3</v>
      </c>
      <c r="AD11" s="12">
        <f>'1.NUMBERS OF WOMEN'!AD11/'1.NUMBERS OF WOMEN'!AD25</f>
        <v>1.8518518518518517E-2</v>
      </c>
      <c r="AE11" s="12">
        <f>'1.NUMBERS OF WOMEN'!AE11/'1.NUMBERS OF WOMEN'!AE25</f>
        <v>1.966759002770083E-2</v>
      </c>
      <c r="AF11" s="12">
        <f>'1.NUMBERS OF WOMEN'!AF11/'1.NUMBERS OF WOMEN'!AF25</f>
        <v>2.6886237607124854E-2</v>
      </c>
      <c r="AG11" s="12">
        <f>'1.NUMBERS OF WOMEN'!AG11/'1.NUMBERS OF WOMEN'!AG25</f>
        <v>1.7952902774539519E-2</v>
      </c>
      <c r="AH11" s="12">
        <f>'1.NUMBERS OF WOMEN'!AH11/'1.NUMBERS OF WOMEN'!AH25</f>
        <v>1.9494783086216366E-2</v>
      </c>
      <c r="AI11" s="12">
        <f>'1.NUMBERS OF WOMEN'!AI11/'1.NUMBERS OF WOMEN'!AI25</f>
        <v>2.4053515513805863E-2</v>
      </c>
      <c r="AJ11" s="12">
        <f>'1.NUMBERS OF WOMEN'!AJ11/'1.NUMBERS OF WOMEN'!AJ25</f>
        <v>1.1138613861386138E-2</v>
      </c>
      <c r="AK11" s="12">
        <f>'1.NUMBERS OF WOMEN'!AK11/'1.NUMBERS OF WOMEN'!AK25</f>
        <v>2.2537025112685124E-2</v>
      </c>
      <c r="AL11" s="12">
        <f>'1.NUMBERS OF WOMEN'!AL11/'1.NUMBERS OF WOMEN'!AL25</f>
        <v>2.0716685330347144E-2</v>
      </c>
      <c r="AM11" s="12">
        <f>'1.NUMBERS OF WOMEN'!AM11/'1.NUMBERS OF WOMEN'!AM25</f>
        <v>1.1121856866537718E-2</v>
      </c>
      <c r="AN11" s="12">
        <f>'1.NUMBERS OF WOMEN'!AN11/'1.NUMBERS OF WOMEN'!AN25</f>
        <v>1.2316437707247749E-2</v>
      </c>
      <c r="AO11" s="12">
        <f>'1.NUMBERS OF WOMEN'!AO11/'1.NUMBERS OF WOMEN'!AO25</f>
        <v>9.9800399201596807E-3</v>
      </c>
      <c r="AP11" s="12">
        <f>'1.NUMBERS OF WOMEN'!AP11/'1.NUMBERS OF WOMEN'!AP25</f>
        <v>6.3091482649842269E-3</v>
      </c>
      <c r="AQ11" s="12">
        <f>'1.NUMBERS OF WOMEN'!AQ11/'1.NUMBERS OF WOMEN'!AQ25</f>
        <v>1.2235817575083427E-2</v>
      </c>
      <c r="AR11" s="12">
        <f>'1.NUMBERS OF WOMEN'!AR11/'1.NUMBERS OF WOMEN'!AR25</f>
        <v>1.3893595391392748E-2</v>
      </c>
      <c r="AS11" s="12">
        <f>'1.NUMBERS OF WOMEN'!AS11/'1.NUMBERS OF WOMEN'!AS25</f>
        <v>1.4783023366714354E-2</v>
      </c>
      <c r="AT11" s="12">
        <f>'1.NUMBERS OF WOMEN'!AT11/'1.NUMBERS OF WOMEN'!AT25</f>
        <v>4.1795665634674919E-2</v>
      </c>
      <c r="AU11" s="12">
        <f>'1.NUMBERS OF WOMEN'!AU11/'1.NUMBERS OF WOMEN'!AU25</f>
        <v>1.2680521310320535E-2</v>
      </c>
      <c r="AV11" s="12">
        <f>'1.NUMBERS OF WOMEN'!AV11/'1.NUMBERS OF WOMEN'!AV25</f>
        <v>1.9801980198019802E-2</v>
      </c>
      <c r="AW11" s="12">
        <f>'1.NUMBERS OF WOMEN'!AW11/'1.NUMBERS OF WOMEN'!AW25</f>
        <v>8.5409252669039152E-3</v>
      </c>
      <c r="AX11" s="284">
        <f t="shared" si="0"/>
        <v>4.1795665634674919E-2</v>
      </c>
      <c r="AY11" s="284">
        <f t="shared" si="1"/>
        <v>6.3091482649842269E-3</v>
      </c>
      <c r="AZ11" s="274">
        <f>'1.NUMBERS OF WOMEN'!AZ11/'1.NUMBERS OF WOMEN'!AZ25</f>
        <v>1.5723054175334834E-2</v>
      </c>
    </row>
    <row r="12" spans="1:57" s="1" customFormat="1" ht="30" customHeight="1" thickTop="1" thickBot="1">
      <c r="A12" s="285" t="s">
        <v>7</v>
      </c>
      <c r="B12" s="286" t="s">
        <v>69</v>
      </c>
      <c r="D12" s="12">
        <f>'1.NUMBERS OF WOMEN'!D12/'1.NUMBERS OF WOMEN'!D25</f>
        <v>3.824948311509304E-2</v>
      </c>
      <c r="E12" s="12">
        <f>'1.NUMBERS OF WOMEN'!E12/'1.NUMBERS OF WOMEN'!E25</f>
        <v>5.5172413793103448E-2</v>
      </c>
      <c r="F12" s="12">
        <f>'1.NUMBERS OF WOMEN'!F12/'1.NUMBERS OF WOMEN'!F25</f>
        <v>3.7107516650808754E-2</v>
      </c>
      <c r="G12" s="12">
        <f>'1.NUMBERS OF WOMEN'!G12/'1.NUMBERS OF WOMEN'!G25</f>
        <v>4.357650096836669E-2</v>
      </c>
      <c r="H12" s="12">
        <f>'1.NUMBERS OF WOMEN'!H12/'1.NUMBERS OF WOMEN'!H25</f>
        <v>3.8528896672504379E-2</v>
      </c>
      <c r="I12" s="12">
        <f>'1.NUMBERS OF WOMEN'!I12/'1.NUMBERS OF WOMEN'!I25</f>
        <v>4.1110517885744796E-2</v>
      </c>
      <c r="J12" s="12">
        <f>'1.NUMBERS OF WOMEN'!J12/'1.NUMBERS OF WOMEN'!J25</f>
        <v>3.9549681840430742E-2</v>
      </c>
      <c r="K12" s="12">
        <f>'1.NUMBERS OF WOMEN'!K12/'1.NUMBERS OF WOMEN'!K25</f>
        <v>4.317323259579061E-2</v>
      </c>
      <c r="L12" s="12">
        <f>'1.NUMBERS OF WOMEN'!L12/'1.NUMBERS OF WOMEN'!L25</f>
        <v>3.0536614289949599E-2</v>
      </c>
      <c r="M12" s="12">
        <f>'1.NUMBERS OF WOMEN'!M12/'1.NUMBERS OF WOMEN'!M25</f>
        <v>4.2922374429223746E-2</v>
      </c>
      <c r="N12" s="12">
        <f>'1.NUMBERS OF WOMEN'!N12/'1.NUMBERS OF WOMEN'!N25</f>
        <v>3.9529411764705882E-2</v>
      </c>
      <c r="O12" s="12">
        <f>'1.NUMBERS OF WOMEN'!O12/'1.NUMBERS OF WOMEN'!O25</f>
        <v>3.4939759036144581E-2</v>
      </c>
      <c r="P12" s="12">
        <f>'1.NUMBERS OF WOMEN'!P12/'1.NUMBERS OF WOMEN'!P25</f>
        <v>2.7900146842878122E-2</v>
      </c>
      <c r="Q12" s="12">
        <f>'1.NUMBERS OF WOMEN'!Q12/'1.NUMBERS OF WOMEN'!Q25</f>
        <v>4.1854475209272379E-2</v>
      </c>
      <c r="R12" s="12">
        <f>'1.NUMBERS OF WOMEN'!R12/'1.NUMBERS OF WOMEN'!R25</f>
        <v>1.859504132231405E-2</v>
      </c>
      <c r="S12" s="12">
        <f>'1.NUMBERS OF WOMEN'!S12/'1.NUMBERS OF WOMEN'!S25</f>
        <v>3.9599236641221371E-2</v>
      </c>
      <c r="T12" s="12">
        <f>'1.NUMBERS OF WOMEN'!T12/'1.NUMBERS OF WOMEN'!T25</f>
        <v>3.1388604571818489E-2</v>
      </c>
      <c r="U12" s="12">
        <f>'1.NUMBERS OF WOMEN'!U12/'1.NUMBERS OF WOMEN'!U25</f>
        <v>3.3279656468062267E-2</v>
      </c>
      <c r="V12" s="12">
        <f>'1.NUMBERS OF WOMEN'!V12/'1.NUMBERS OF WOMEN'!V25</f>
        <v>3.4344335414808205E-2</v>
      </c>
      <c r="W12" s="12">
        <f>'1.NUMBERS OF WOMEN'!W12/'1.NUMBERS OF WOMEN'!W25</f>
        <v>4.2492917847025496E-2</v>
      </c>
      <c r="X12" s="12">
        <f>'1.NUMBERS OF WOMEN'!X12/'1.NUMBERS OF WOMEN'!X25</f>
        <v>4.5597036192647475E-2</v>
      </c>
      <c r="Y12" s="12">
        <f>'1.NUMBERS OF WOMEN'!Y12/'1.NUMBERS OF WOMEN'!Y25</f>
        <v>3.6672629695885507E-2</v>
      </c>
      <c r="Z12" s="12">
        <f>'1.NUMBERS OF WOMEN'!Z12/'1.NUMBERS OF WOMEN'!Z25</f>
        <v>3.7487335359675786E-2</v>
      </c>
      <c r="AA12" s="12">
        <f>'1.NUMBERS OF WOMEN'!AA12/'1.NUMBERS OF WOMEN'!AA25</f>
        <v>4.5343137254901959E-2</v>
      </c>
      <c r="AB12" s="12">
        <f>'1.NUMBERS OF WOMEN'!AB12/'1.NUMBERS OF WOMEN'!AB25</f>
        <v>3.7485357282311595E-2</v>
      </c>
      <c r="AC12" s="12">
        <f>'1.NUMBERS OF WOMEN'!AC12/'1.NUMBERS OF WOMEN'!AC25</f>
        <v>3.5294117647058823E-2</v>
      </c>
      <c r="AD12" s="12">
        <f>'1.NUMBERS OF WOMEN'!AD12/'1.NUMBERS OF WOMEN'!AD25</f>
        <v>2.7777777777777776E-2</v>
      </c>
      <c r="AE12" s="12">
        <f>'1.NUMBERS OF WOMEN'!AE12/'1.NUMBERS OF WOMEN'!AE25</f>
        <v>3.2963988919667592E-2</v>
      </c>
      <c r="AF12" s="12">
        <f>'1.NUMBERS OF WOMEN'!AF12/'1.NUMBERS OF WOMEN'!AF25</f>
        <v>3.4279952949084189E-2</v>
      </c>
      <c r="AG12" s="12">
        <f>'1.NUMBERS OF WOMEN'!AG12/'1.NUMBERS OF WOMEN'!AG25</f>
        <v>4.3366752156679879E-2</v>
      </c>
      <c r="AH12" s="12">
        <f>'1.NUMBERS OF WOMEN'!AH12/'1.NUMBERS OF WOMEN'!AH25</f>
        <v>3.8989566172432731E-2</v>
      </c>
      <c r="AI12" s="12">
        <f>'1.NUMBERS OF WOMEN'!AI12/'1.NUMBERS OF WOMEN'!AI25</f>
        <v>2.5476800455451181E-2</v>
      </c>
      <c r="AJ12" s="12">
        <f>'1.NUMBERS OF WOMEN'!AJ12/'1.NUMBERS OF WOMEN'!AJ25</f>
        <v>4.5173267326732672E-2</v>
      </c>
      <c r="AK12" s="12">
        <f>'1.NUMBERS OF WOMEN'!AK12/'1.NUMBERS OF WOMEN'!AK25</f>
        <v>5.2157115260785578E-2</v>
      </c>
      <c r="AL12" s="12">
        <f>'1.NUMBERS OF WOMEN'!AL12/'1.NUMBERS OF WOMEN'!AL25</f>
        <v>3.0795072788353865E-2</v>
      </c>
      <c r="AM12" s="12">
        <f>'1.NUMBERS OF WOMEN'!AM12/'1.NUMBERS OF WOMEN'!AM25</f>
        <v>4.1344294003868472E-2</v>
      </c>
      <c r="AN12" s="12">
        <f>'1.NUMBERS OF WOMEN'!AN12/'1.NUMBERS OF WOMEN'!AN25</f>
        <v>3.5528185693983895E-2</v>
      </c>
      <c r="AO12" s="12">
        <f>'1.NUMBERS OF WOMEN'!AO12/'1.NUMBERS OF WOMEN'!AO25</f>
        <v>5.3892215568862277E-2</v>
      </c>
      <c r="AP12" s="12">
        <f>'1.NUMBERS OF WOMEN'!AP12/'1.NUMBERS OF WOMEN'!AP25</f>
        <v>5.362776025236593E-2</v>
      </c>
      <c r="AQ12" s="12">
        <f>'1.NUMBERS OF WOMEN'!AQ12/'1.NUMBERS OF WOMEN'!AQ25</f>
        <v>4.2269187986651836E-2</v>
      </c>
      <c r="AR12" s="12">
        <f>'1.NUMBERS OF WOMEN'!AR12/'1.NUMBERS OF WOMEN'!AR25</f>
        <v>5.1169095221958658E-2</v>
      </c>
      <c r="AS12" s="12">
        <f>'1.NUMBERS OF WOMEN'!AS12/'1.NUMBERS OF WOMEN'!AS25</f>
        <v>3.7195994277539342E-2</v>
      </c>
      <c r="AT12" s="12">
        <f>'1.NUMBERS OF WOMEN'!AT12/'1.NUMBERS OF WOMEN'!AT25</f>
        <v>4.0247678018575851E-2</v>
      </c>
      <c r="AU12" s="12">
        <f>'1.NUMBERS OF WOMEN'!AU12/'1.NUMBERS OF WOMEN'!AU25</f>
        <v>3.9450510743219445E-2</v>
      </c>
      <c r="AV12" s="12">
        <f>'1.NUMBERS OF WOMEN'!AV12/'1.NUMBERS OF WOMEN'!AV25</f>
        <v>4.2904290429042903E-2</v>
      </c>
      <c r="AW12" s="12">
        <f>'1.NUMBERS OF WOMEN'!AW12/'1.NUMBERS OF WOMEN'!AW25</f>
        <v>3.5587188612099648E-2</v>
      </c>
      <c r="AX12" s="284">
        <f t="shared" si="0"/>
        <v>5.5172413793103448E-2</v>
      </c>
      <c r="AY12" s="284">
        <f t="shared" si="1"/>
        <v>1.859504132231405E-2</v>
      </c>
      <c r="AZ12" s="274">
        <f>'1.NUMBERS OF WOMEN'!AZ12/'1.NUMBERS OF WOMEN'!AZ25</f>
        <v>3.7351924763165588E-2</v>
      </c>
      <c r="BB12" s="1">
        <v>5</v>
      </c>
      <c r="BC12" s="276">
        <f>SUM(AZ12:AZ14)</f>
        <v>7.9810188607877863E-2</v>
      </c>
    </row>
    <row r="13" spans="1:57" ht="30" customHeight="1" thickTop="1" thickBot="1">
      <c r="A13" s="141" t="s">
        <v>6</v>
      </c>
      <c r="B13" s="142" t="s">
        <v>70</v>
      </c>
      <c r="D13" s="143">
        <f>'1.NUMBERS OF WOMEN'!D13/'1.NUMBERS OF WOMEN'!D25</f>
        <v>1.3439007580978636E-2</v>
      </c>
      <c r="E13" s="143">
        <f>'1.NUMBERS OF WOMEN'!E13/'1.NUMBERS OF WOMEN'!E25</f>
        <v>1.896551724137931E-2</v>
      </c>
      <c r="F13" s="143">
        <f>'1.NUMBERS OF WOMEN'!F13/'1.NUMBERS OF WOMEN'!F25</f>
        <v>1.1417697431018078E-2</v>
      </c>
      <c r="G13" s="143">
        <f>'1.NUMBERS OF WOMEN'!G13/'1.NUMBERS OF WOMEN'!G25</f>
        <v>1.2911555842479019E-2</v>
      </c>
      <c r="H13" s="143">
        <f>'1.NUMBERS OF WOMEN'!H13/'1.NUMBERS OF WOMEN'!H25</f>
        <v>2.276707530647986E-2</v>
      </c>
      <c r="I13" s="143">
        <f>'1.NUMBERS OF WOMEN'!I13/'1.NUMBERS OF WOMEN'!I25</f>
        <v>1.5483182060864922E-2</v>
      </c>
      <c r="J13" s="143">
        <f>'1.NUMBERS OF WOMEN'!J13/'1.NUMBERS OF WOMEN'!J25</f>
        <v>1.0376896720509055E-2</v>
      </c>
      <c r="K13" s="143">
        <f>'1.NUMBERS OF WOMEN'!K13/'1.NUMBERS OF WOMEN'!K25</f>
        <v>1.6729627630868861E-2</v>
      </c>
      <c r="L13" s="143">
        <f>'1.NUMBERS OF WOMEN'!L13/'1.NUMBERS OF WOMEN'!L25</f>
        <v>1.1265935369107619E-2</v>
      </c>
      <c r="M13" s="143">
        <f>'1.NUMBERS OF WOMEN'!M13/'1.NUMBERS OF WOMEN'!M25</f>
        <v>1.7351598173515982E-2</v>
      </c>
      <c r="N13" s="143">
        <f>'1.NUMBERS OF WOMEN'!N13/'1.NUMBERS OF WOMEN'!N25</f>
        <v>1.2235294117647059E-2</v>
      </c>
      <c r="O13" s="143">
        <f>'1.NUMBERS OF WOMEN'!O13/'1.NUMBERS OF WOMEN'!O25</f>
        <v>1.5060240963855422E-2</v>
      </c>
      <c r="P13" s="143">
        <f>'1.NUMBERS OF WOMEN'!P13/'1.NUMBERS OF WOMEN'!P25</f>
        <v>1.0279001468428781E-2</v>
      </c>
      <c r="Q13" s="143">
        <f>'1.NUMBERS OF WOMEN'!Q13/'1.NUMBERS OF WOMEN'!Q25</f>
        <v>7.7269800386349004E-3</v>
      </c>
      <c r="R13" s="143">
        <f>'1.NUMBERS OF WOMEN'!R13/'1.NUMBERS OF WOMEN'!R25</f>
        <v>1.0330578512396695E-3</v>
      </c>
      <c r="S13" s="143">
        <f>'1.NUMBERS OF WOMEN'!S13/'1.NUMBERS OF WOMEN'!S25</f>
        <v>1.1927480916030535E-2</v>
      </c>
      <c r="T13" s="143">
        <f>'1.NUMBERS OF WOMEN'!T13/'1.NUMBERS OF WOMEN'!T25</f>
        <v>1.6376663254861822E-2</v>
      </c>
      <c r="U13" s="143">
        <f>'1.NUMBERS OF WOMEN'!U13/'1.NUMBERS OF WOMEN'!U25</f>
        <v>8.5882984433709071E-3</v>
      </c>
      <c r="V13" s="143">
        <f>'1.NUMBERS OF WOMEN'!V13/'1.NUMBERS OF WOMEN'!V25</f>
        <v>1.159678858162355E-2</v>
      </c>
      <c r="W13" s="143">
        <f>'1.NUMBERS OF WOMEN'!W13/'1.NUMBERS OF WOMEN'!W25</f>
        <v>8.4985835694051E-3</v>
      </c>
      <c r="X13" s="143">
        <f>'1.NUMBERS OF WOMEN'!X13/'1.NUMBERS OF WOMEN'!X25</f>
        <v>9.9743516671416364E-3</v>
      </c>
      <c r="Y13" s="143">
        <f>'1.NUMBERS OF WOMEN'!Y13/'1.NUMBERS OF WOMEN'!Y25</f>
        <v>9.8389982110912346E-3</v>
      </c>
      <c r="Z13" s="143">
        <f>'1.NUMBERS OF WOMEN'!Z13/'1.NUMBERS OF WOMEN'!Z25</f>
        <v>1.0131712259371834E-2</v>
      </c>
      <c r="AA13" s="143">
        <f>'1.NUMBERS OF WOMEN'!AA13/'1.NUMBERS OF WOMEN'!AA25</f>
        <v>7.3529411764705881E-3</v>
      </c>
      <c r="AB13" s="143">
        <f>'1.NUMBERS OF WOMEN'!AB13/'1.NUMBERS OF WOMEN'!AB25</f>
        <v>5.4666146036704416E-3</v>
      </c>
      <c r="AC13" s="143">
        <f>'1.NUMBERS OF WOMEN'!AC13/'1.NUMBERS OF WOMEN'!AC25</f>
        <v>8.8235294117647058E-3</v>
      </c>
      <c r="AD13" s="143">
        <f>'1.NUMBERS OF WOMEN'!AD13/'1.NUMBERS OF WOMEN'!AD25</f>
        <v>6.1728395061728392E-3</v>
      </c>
      <c r="AE13" s="143">
        <f>'1.NUMBERS OF WOMEN'!AE13/'1.NUMBERS OF WOMEN'!AE25</f>
        <v>9.4182825484764535E-3</v>
      </c>
      <c r="AF13" s="143">
        <f>'1.NUMBERS OF WOMEN'!AF13/'1.NUMBERS OF WOMEN'!AF25</f>
        <v>1.0754495042849942E-2</v>
      </c>
      <c r="AG13" s="143">
        <f>'1.NUMBERS OF WOMEN'!AG13/'1.NUMBERS OF WOMEN'!AG25</f>
        <v>1.1890883655863837E-2</v>
      </c>
      <c r="AH13" s="143">
        <f>'1.NUMBERS OF WOMEN'!AH13/'1.NUMBERS OF WOMEN'!AH25</f>
        <v>2.0318506315211423E-2</v>
      </c>
      <c r="AI13" s="143">
        <f>'1.NUMBERS OF WOMEN'!AI13/'1.NUMBERS OF WOMEN'!AI25</f>
        <v>1.067463706233988E-2</v>
      </c>
      <c r="AJ13" s="143">
        <f>'1.NUMBERS OF WOMEN'!AJ13/'1.NUMBERS OF WOMEN'!AJ25</f>
        <v>1.4851485148514851E-2</v>
      </c>
      <c r="AK13" s="143">
        <f>'1.NUMBERS OF WOMEN'!AK13/'1.NUMBERS OF WOMEN'!AK25</f>
        <v>7.0830650354153256E-3</v>
      </c>
      <c r="AL13" s="143">
        <f>'1.NUMBERS OF WOMEN'!AL13/'1.NUMBERS OF WOMEN'!AL25</f>
        <v>1.3997760358342666E-2</v>
      </c>
      <c r="AM13" s="143">
        <f>'1.NUMBERS OF WOMEN'!AM13/'1.NUMBERS OF WOMEN'!AM25</f>
        <v>1.1847195357833656E-2</v>
      </c>
      <c r="AN13" s="143">
        <f>'1.NUMBERS OF WOMEN'!AN13/'1.NUMBERS OF WOMEN'!AN25</f>
        <v>1.2316437707247749E-2</v>
      </c>
      <c r="AO13" s="143">
        <f>'1.NUMBERS OF WOMEN'!AO13/'1.NUMBERS OF WOMEN'!AO25</f>
        <v>5.9880239520958087E-3</v>
      </c>
      <c r="AP13" s="143">
        <f>'1.NUMBERS OF WOMEN'!AP13/'1.NUMBERS OF WOMEN'!AP25</f>
        <v>1.3669821240799159E-2</v>
      </c>
      <c r="AQ13" s="143">
        <f>'1.NUMBERS OF WOMEN'!AQ13/'1.NUMBERS OF WOMEN'!AQ25</f>
        <v>7.7864293659621799E-3</v>
      </c>
      <c r="AR13" s="143">
        <f>'1.NUMBERS OF WOMEN'!AR13/'1.NUMBERS OF WOMEN'!AR25</f>
        <v>1.1521518129447645E-2</v>
      </c>
      <c r="AS13" s="143">
        <f>'1.NUMBERS OF WOMEN'!AS13/'1.NUMBERS OF WOMEN'!AS25</f>
        <v>8.1068192656175483E-3</v>
      </c>
      <c r="AT13" s="143">
        <f>'1.NUMBERS OF WOMEN'!AT13/'1.NUMBERS OF WOMEN'!AT25</f>
        <v>1.0835913312693499E-2</v>
      </c>
      <c r="AU13" s="143">
        <f>'1.NUMBERS OF WOMEN'!AU13/'1.NUMBERS OF WOMEN'!AU25</f>
        <v>1.2680521310320535E-2</v>
      </c>
      <c r="AV13" s="143">
        <f>'1.NUMBERS OF WOMEN'!AV13/'1.NUMBERS OF WOMEN'!AV25</f>
        <v>1.4851485148514851E-2</v>
      </c>
      <c r="AW13" s="143">
        <f>'1.NUMBERS OF WOMEN'!AW13/'1.NUMBERS OF WOMEN'!AW25</f>
        <v>1.0676156583629894E-2</v>
      </c>
      <c r="AX13" s="144">
        <f t="shared" si="0"/>
        <v>2.276707530647986E-2</v>
      </c>
      <c r="AY13" s="144">
        <f t="shared" si="1"/>
        <v>1.0330578512396695E-3</v>
      </c>
      <c r="AZ13" s="145">
        <f>'1.NUMBERS OF WOMEN'!AZ13/'1.NUMBERS OF WOMEN'!AZ25</f>
        <v>1.1356016711655176E-2</v>
      </c>
    </row>
    <row r="14" spans="1:57" ht="30" customHeight="1" thickTop="1" thickBot="1">
      <c r="A14" s="149" t="s">
        <v>8</v>
      </c>
      <c r="B14" s="150" t="s">
        <v>71</v>
      </c>
      <c r="D14" s="143">
        <f>'1.NUMBERS OF WOMEN'!D14/'1.NUMBERS OF WOMEN'!D25</f>
        <v>2.2398345968297727E-2</v>
      </c>
      <c r="E14" s="143">
        <f>'1.NUMBERS OF WOMEN'!E14/'1.NUMBERS OF WOMEN'!E25</f>
        <v>2.3275862068965519E-2</v>
      </c>
      <c r="F14" s="143">
        <f>'1.NUMBERS OF WOMEN'!F14/'1.NUMBERS OF WOMEN'!F25</f>
        <v>4.1864890580399619E-2</v>
      </c>
      <c r="G14" s="143">
        <f>'1.NUMBERS OF WOMEN'!G14/'1.NUMBERS OF WOMEN'!G25</f>
        <v>3.1633311814073597E-2</v>
      </c>
      <c r="H14" s="143">
        <f>'1.NUMBERS OF WOMEN'!H14/'1.NUMBERS OF WOMEN'!H25</f>
        <v>4.553415061295972E-2</v>
      </c>
      <c r="I14" s="143">
        <f>'1.NUMBERS OF WOMEN'!I14/'1.NUMBERS OF WOMEN'!I25</f>
        <v>2.989855846235985E-2</v>
      </c>
      <c r="J14" s="143">
        <f>'1.NUMBERS OF WOMEN'!J14/'1.NUMBERS OF WOMEN'!J25</f>
        <v>2.5550660792951541E-2</v>
      </c>
      <c r="K14" s="143">
        <f>'1.NUMBERS OF WOMEN'!K14/'1.NUMBERS OF WOMEN'!K25</f>
        <v>3.2919589854290339E-2</v>
      </c>
      <c r="L14" s="143">
        <f>'1.NUMBERS OF WOMEN'!L14/'1.NUMBERS OF WOMEN'!L25</f>
        <v>2.1049510821227396E-2</v>
      </c>
      <c r="M14" s="143">
        <f>'1.NUMBERS OF WOMEN'!M14/'1.NUMBERS OF WOMEN'!M25</f>
        <v>2.1917808219178082E-2</v>
      </c>
      <c r="N14" s="143">
        <f>'1.NUMBERS OF WOMEN'!N14/'1.NUMBERS OF WOMEN'!N25</f>
        <v>3.2470588235294119E-2</v>
      </c>
      <c r="O14" s="143">
        <f>'1.NUMBERS OF WOMEN'!O14/'1.NUMBERS OF WOMEN'!O25</f>
        <v>2.1084337349397589E-2</v>
      </c>
      <c r="P14" s="143">
        <f>'1.NUMBERS OF WOMEN'!P14/'1.NUMBERS OF WOMEN'!P25</f>
        <v>3.0837004405286344E-2</v>
      </c>
      <c r="Q14" s="143">
        <f>'1.NUMBERS OF WOMEN'!Q14/'1.NUMBERS OF WOMEN'!Q25</f>
        <v>2.7688345138441726E-2</v>
      </c>
      <c r="R14" s="143">
        <f>'1.NUMBERS OF WOMEN'!R14/'1.NUMBERS OF WOMEN'!R25</f>
        <v>2.5482093663911846E-2</v>
      </c>
      <c r="S14" s="143">
        <f>'1.NUMBERS OF WOMEN'!S14/'1.NUMBERS OF WOMEN'!S25</f>
        <v>2.4809160305343511E-2</v>
      </c>
      <c r="T14" s="143">
        <f>'1.NUMBERS OF WOMEN'!T14/'1.NUMBERS OF WOMEN'!T25</f>
        <v>2.1153190037529853E-2</v>
      </c>
      <c r="U14" s="143">
        <f>'1.NUMBERS OF WOMEN'!U14/'1.NUMBERS OF WOMEN'!U25</f>
        <v>2.6301663982823402E-2</v>
      </c>
      <c r="V14" s="143">
        <f>'1.NUMBERS OF WOMEN'!V14/'1.NUMBERS OF WOMEN'!V25</f>
        <v>2.2190008920606602E-2</v>
      </c>
      <c r="W14" s="143">
        <f>'1.NUMBERS OF WOMEN'!W14/'1.NUMBERS OF WOMEN'!W25</f>
        <v>3.9660056657223795E-2</v>
      </c>
      <c r="X14" s="143">
        <f>'1.NUMBERS OF WOMEN'!X14/'1.NUMBERS OF WOMEN'!X25</f>
        <v>2.4793388429752067E-2</v>
      </c>
      <c r="Y14" s="143">
        <f>'1.NUMBERS OF WOMEN'!Y14/'1.NUMBERS OF WOMEN'!Y25</f>
        <v>2.3703041144901609E-2</v>
      </c>
      <c r="Z14" s="143">
        <f>'1.NUMBERS OF WOMEN'!Z14/'1.NUMBERS OF WOMEN'!Z25</f>
        <v>3.3434650455927049E-2</v>
      </c>
      <c r="AA14" s="143">
        <f>'1.NUMBERS OF WOMEN'!AA14/'1.NUMBERS OF WOMEN'!AA25</f>
        <v>2.9411764705882353E-2</v>
      </c>
      <c r="AB14" s="143">
        <f>'1.NUMBERS OF WOMEN'!AB14/'1.NUMBERS OF WOMEN'!AB25</f>
        <v>2.1866458414681766E-2</v>
      </c>
      <c r="AC14" s="143">
        <f>'1.NUMBERS OF WOMEN'!AC14/'1.NUMBERS OF WOMEN'!AC25</f>
        <v>1.1764705882352941E-2</v>
      </c>
      <c r="AD14" s="143">
        <f>'1.NUMBERS OF WOMEN'!AD14/'1.NUMBERS OF WOMEN'!AD25</f>
        <v>2.2530864197530864E-2</v>
      </c>
      <c r="AE14" s="143">
        <f>'1.NUMBERS OF WOMEN'!AE14/'1.NUMBERS OF WOMEN'!AE25</f>
        <v>3.7950138504155122E-2</v>
      </c>
      <c r="AF14" s="143">
        <f>'1.NUMBERS OF WOMEN'!AF14/'1.NUMBERS OF WOMEN'!AF25</f>
        <v>5.545286506469501E-2</v>
      </c>
      <c r="AG14" s="143">
        <f>'1.NUMBERS OF WOMEN'!AG14/'1.NUMBERS OF WOMEN'!AG25</f>
        <v>4.0335742597342038E-2</v>
      </c>
      <c r="AH14" s="143">
        <f>'1.NUMBERS OF WOMEN'!AH14/'1.NUMBERS OF WOMEN'!AH25</f>
        <v>4.5853926414058208E-2</v>
      </c>
      <c r="AI14" s="143">
        <f>'1.NUMBERS OF WOMEN'!AI14/'1.NUMBERS OF WOMEN'!AI25</f>
        <v>4.48334756618275E-2</v>
      </c>
      <c r="AJ14" s="143">
        <f>'1.NUMBERS OF WOMEN'!AJ14/'1.NUMBERS OF WOMEN'!AJ25</f>
        <v>3.2178217821782179E-2</v>
      </c>
      <c r="AK14" s="143">
        <f>'1.NUMBERS OF WOMEN'!AK14/'1.NUMBERS OF WOMEN'!AK25</f>
        <v>4.7649710238248551E-2</v>
      </c>
      <c r="AL14" s="143">
        <f>'1.NUMBERS OF WOMEN'!AL14/'1.NUMBERS OF WOMEN'!AL25</f>
        <v>3.1914893617021274E-2</v>
      </c>
      <c r="AM14" s="143">
        <f>'1.NUMBERS OF WOMEN'!AM14/'1.NUMBERS OF WOMEN'!AM25</f>
        <v>3.6025145067698258E-2</v>
      </c>
      <c r="AN14" s="143">
        <f>'1.NUMBERS OF WOMEN'!AN14/'1.NUMBERS OF WOMEN'!AN25</f>
        <v>2.6054002842254856E-2</v>
      </c>
      <c r="AO14" s="143">
        <f>'1.NUMBERS OF WOMEN'!AO14/'1.NUMBERS OF WOMEN'!AO25</f>
        <v>4.790419161676647E-2</v>
      </c>
      <c r="AP14" s="143">
        <f>'1.NUMBERS OF WOMEN'!AP14/'1.NUMBERS OF WOMEN'!AP25</f>
        <v>2.9442691903259727E-2</v>
      </c>
      <c r="AQ14" s="143">
        <f>'1.NUMBERS OF WOMEN'!AQ14/'1.NUMBERS OF WOMEN'!AQ25</f>
        <v>3.0033370411568408E-2</v>
      </c>
      <c r="AR14" s="143">
        <f>'1.NUMBERS OF WOMEN'!AR14/'1.NUMBERS OF WOMEN'!AR25</f>
        <v>2.7448322602507624E-2</v>
      </c>
      <c r="AS14" s="143">
        <f>'1.NUMBERS OF WOMEN'!AS14/'1.NUMBERS OF WOMEN'!AS25</f>
        <v>3.0519790176442536E-2</v>
      </c>
      <c r="AT14" s="143">
        <f>'1.NUMBERS OF WOMEN'!AT14/'1.NUMBERS OF WOMEN'!AT25</f>
        <v>2.6315789473684209E-2</v>
      </c>
      <c r="AU14" s="143">
        <f>'1.NUMBERS OF WOMEN'!AU14/'1.NUMBERS OF WOMEN'!AU25</f>
        <v>2.8883409651285663E-2</v>
      </c>
      <c r="AV14" s="143">
        <f>'1.NUMBERS OF WOMEN'!AV14/'1.NUMBERS OF WOMEN'!AV25</f>
        <v>2.4752475247524754E-2</v>
      </c>
      <c r="AW14" s="143">
        <f>'1.NUMBERS OF WOMEN'!AW14/'1.NUMBERS OF WOMEN'!AW25</f>
        <v>2.0640569395017794E-2</v>
      </c>
      <c r="AX14" s="144">
        <f t="shared" si="0"/>
        <v>5.545286506469501E-2</v>
      </c>
      <c r="AY14" s="144">
        <f t="shared" si="1"/>
        <v>1.1764705882352941E-2</v>
      </c>
      <c r="AZ14" s="145">
        <f>'1.NUMBERS OF WOMEN'!AZ14/'1.NUMBERS OF WOMEN'!AZ25</f>
        <v>3.11022471330571E-2</v>
      </c>
    </row>
    <row r="15" spans="1:57" s="1" customFormat="1" ht="30" customHeight="1" thickTop="1" thickBot="1">
      <c r="A15" s="282">
        <v>6</v>
      </c>
      <c r="B15" s="283" t="s">
        <v>15</v>
      </c>
      <c r="D15" s="12">
        <f>'1.NUMBERS OF WOMEN'!D15/'1.NUMBERS OF WOMEN'!D25</f>
        <v>1.5161957270847692E-2</v>
      </c>
      <c r="E15" s="12">
        <f>'1.NUMBERS OF WOMEN'!E15/'1.NUMBERS OF WOMEN'!E25</f>
        <v>1.4655172413793103E-2</v>
      </c>
      <c r="F15" s="12">
        <f>'1.NUMBERS OF WOMEN'!F15/'1.NUMBERS OF WOMEN'!F25</f>
        <v>1.1893434823977164E-2</v>
      </c>
      <c r="G15" s="12">
        <f>'1.NUMBERS OF WOMEN'!G15/'1.NUMBERS OF WOMEN'!G25</f>
        <v>1.4202711426726921E-2</v>
      </c>
      <c r="H15" s="12">
        <f>'1.NUMBERS OF WOMEN'!H15/'1.NUMBERS OF WOMEN'!H25</f>
        <v>1.9264448336252189E-2</v>
      </c>
      <c r="I15" s="12">
        <f>'1.NUMBERS OF WOMEN'!I15/'1.NUMBERS OF WOMEN'!I25</f>
        <v>1.1745862253069941E-2</v>
      </c>
      <c r="J15" s="12">
        <f>'1.NUMBERS OF WOMEN'!J15/'1.NUMBERS OF WOMEN'!J25</f>
        <v>2.1145374449339206E-2</v>
      </c>
      <c r="K15" s="12">
        <f>'1.NUMBERS OF WOMEN'!K15/'1.NUMBERS OF WOMEN'!K25</f>
        <v>1.4031300593631947E-2</v>
      </c>
      <c r="L15" s="12">
        <f>'1.NUMBERS OF WOMEN'!L15/'1.NUMBERS OF WOMEN'!L25</f>
        <v>1.6898903053661429E-2</v>
      </c>
      <c r="M15" s="12">
        <f>'1.NUMBERS OF WOMEN'!M15/'1.NUMBERS OF WOMEN'!M25</f>
        <v>1.2785388127853882E-2</v>
      </c>
      <c r="N15" s="12">
        <f>'1.NUMBERS OF WOMEN'!N15/'1.NUMBERS OF WOMEN'!N25</f>
        <v>1.411764705882353E-2</v>
      </c>
      <c r="O15" s="12">
        <f>'1.NUMBERS OF WOMEN'!O15/'1.NUMBERS OF WOMEN'!O25</f>
        <v>1.4457831325301205E-2</v>
      </c>
      <c r="P15" s="12">
        <f>'1.NUMBERS OF WOMEN'!P15/'1.NUMBERS OF WOMEN'!P25</f>
        <v>1.3215859030837005E-2</v>
      </c>
      <c r="Q15" s="12">
        <f>'1.NUMBERS OF WOMEN'!Q15/'1.NUMBERS OF WOMEN'!Q25</f>
        <v>1.2234385061171926E-2</v>
      </c>
      <c r="R15" s="12">
        <f>'1.NUMBERS OF WOMEN'!R15/'1.NUMBERS OF WOMEN'!R25</f>
        <v>1.962809917355372E-2</v>
      </c>
      <c r="S15" s="12">
        <f>'1.NUMBERS OF WOMEN'!S15/'1.NUMBERS OF WOMEN'!S25</f>
        <v>1.7652671755725192E-2</v>
      </c>
      <c r="T15" s="12">
        <f>'1.NUMBERS OF WOMEN'!T15/'1.NUMBERS OF WOMEN'!T25</f>
        <v>2.1153190037529853E-2</v>
      </c>
      <c r="U15" s="12">
        <f>'1.NUMBERS OF WOMEN'!U15/'1.NUMBERS OF WOMEN'!U25</f>
        <v>1.6639828234031134E-2</v>
      </c>
      <c r="V15" s="12">
        <f>'1.NUMBERS OF WOMEN'!V15/'1.NUMBERS OF WOMEN'!V25</f>
        <v>2.0740410347903658E-2</v>
      </c>
      <c r="W15" s="12">
        <f>'1.NUMBERS OF WOMEN'!W15/'1.NUMBERS OF WOMEN'!W25</f>
        <v>1.9830028328611898E-2</v>
      </c>
      <c r="X15" s="12">
        <f>'1.NUMBERS OF WOMEN'!X15/'1.NUMBERS OF WOMEN'!X25</f>
        <v>1.5104018238814477E-2</v>
      </c>
      <c r="Y15" s="12">
        <f>'1.NUMBERS OF WOMEN'!Y15/'1.NUMBERS OF WOMEN'!Y25</f>
        <v>1.2075134168157423E-2</v>
      </c>
      <c r="Z15" s="12">
        <f>'1.NUMBERS OF WOMEN'!Z15/'1.NUMBERS OF WOMEN'!Z25</f>
        <v>1.82370820668693E-2</v>
      </c>
      <c r="AA15" s="12">
        <f>'1.NUMBERS OF WOMEN'!AA15/'1.NUMBERS OF WOMEN'!AA25</f>
        <v>1.2254901960784314E-2</v>
      </c>
      <c r="AB15" s="12">
        <f>'1.NUMBERS OF WOMEN'!AB15/'1.NUMBERS OF WOMEN'!AB25</f>
        <v>1.9914096056228035E-2</v>
      </c>
      <c r="AC15" s="12">
        <f>'1.NUMBERS OF WOMEN'!AC15/'1.NUMBERS OF WOMEN'!AC25</f>
        <v>2.0588235294117647E-2</v>
      </c>
      <c r="AD15" s="12">
        <f>'1.NUMBERS OF WOMEN'!AD15/'1.NUMBERS OF WOMEN'!AD25</f>
        <v>2.5308641975308643E-2</v>
      </c>
      <c r="AE15" s="12">
        <f>'1.NUMBERS OF WOMEN'!AE15/'1.NUMBERS OF WOMEN'!AE25</f>
        <v>1.772853185595568E-2</v>
      </c>
      <c r="AF15" s="12">
        <f>'1.NUMBERS OF WOMEN'!AF15/'1.NUMBERS OF WOMEN'!AF25</f>
        <v>2.1508990085699883E-2</v>
      </c>
      <c r="AG15" s="12">
        <f>'1.NUMBERS OF WOMEN'!AG15/'1.NUMBERS OF WOMEN'!AG25</f>
        <v>1.4688738633714152E-2</v>
      </c>
      <c r="AH15" s="12">
        <f>'1.NUMBERS OF WOMEN'!AH15/'1.NUMBERS OF WOMEN'!AH25</f>
        <v>2.6359143327841845E-2</v>
      </c>
      <c r="AI15" s="12">
        <f>'1.NUMBERS OF WOMEN'!AI15/'1.NUMBERS OF WOMEN'!AI25</f>
        <v>2.1349274124679761E-2</v>
      </c>
      <c r="AJ15" s="12">
        <f>'1.NUMBERS OF WOMEN'!AJ15/'1.NUMBERS OF WOMEN'!AJ25</f>
        <v>1.4232673267326733E-2</v>
      </c>
      <c r="AK15" s="12">
        <f>'1.NUMBERS OF WOMEN'!AK15/'1.NUMBERS OF WOMEN'!AK25</f>
        <v>1.5453960077269801E-2</v>
      </c>
      <c r="AL15" s="12">
        <f>'1.NUMBERS OF WOMEN'!AL15/'1.NUMBERS OF WOMEN'!AL25</f>
        <v>2.4076147816349383E-2</v>
      </c>
      <c r="AM15" s="12">
        <f>'1.NUMBERS OF WOMEN'!AM15/'1.NUMBERS OF WOMEN'!AM25</f>
        <v>2.1276595744680851E-2</v>
      </c>
      <c r="AN15" s="12">
        <f>'1.NUMBERS OF WOMEN'!AN15/'1.NUMBERS OF WOMEN'!AN25</f>
        <v>1.7527238275698721E-2</v>
      </c>
      <c r="AO15" s="12">
        <f>'1.NUMBERS OF WOMEN'!AO15/'1.NUMBERS OF WOMEN'!AO25</f>
        <v>1.3972055888223553E-2</v>
      </c>
      <c r="AP15" s="12">
        <f>'1.NUMBERS OF WOMEN'!AP15/'1.NUMBERS OF WOMEN'!AP25</f>
        <v>1.4721345951629864E-2</v>
      </c>
      <c r="AQ15" s="12">
        <f>'1.NUMBERS OF WOMEN'!AQ15/'1.NUMBERS OF WOMEN'!AQ25</f>
        <v>2.8921023359288096E-2</v>
      </c>
      <c r="AR15" s="12">
        <f>'1.NUMBERS OF WOMEN'!AR15/'1.NUMBERS OF WOMEN'!AR25</f>
        <v>1.1182649949169773E-2</v>
      </c>
      <c r="AS15" s="12">
        <f>'1.NUMBERS OF WOMEN'!AS15/'1.NUMBERS OF WOMEN'!AS25</f>
        <v>1.6213638531235097E-2</v>
      </c>
      <c r="AT15" s="12">
        <f>'1.NUMBERS OF WOMEN'!AT15/'1.NUMBERS OF WOMEN'!AT25</f>
        <v>1.7027863777089782E-2</v>
      </c>
      <c r="AU15" s="12">
        <f>'1.NUMBERS OF WOMEN'!AU15/'1.NUMBERS OF WOMEN'!AU25</f>
        <v>2.1134202183867558E-2</v>
      </c>
      <c r="AV15" s="12">
        <f>'1.NUMBERS OF WOMEN'!AV15/'1.NUMBERS OF WOMEN'!AV25</f>
        <v>8.2508250825082501E-3</v>
      </c>
      <c r="AW15" s="12">
        <f>'1.NUMBERS OF WOMEN'!AW15/'1.NUMBERS OF WOMEN'!AW25</f>
        <v>1.494661921708185E-2</v>
      </c>
      <c r="AX15" s="284">
        <f t="shared" si="0"/>
        <v>2.8921023359288096E-2</v>
      </c>
      <c r="AY15" s="284">
        <f t="shared" si="1"/>
        <v>8.2508250825082501E-3</v>
      </c>
      <c r="AZ15" s="274">
        <f>'1.NUMBERS OF WOMEN'!AZ15/'1.NUMBERS OF WOMEN'!AZ25</f>
        <v>1.8259030655227552E-2</v>
      </c>
      <c r="BB15" s="1">
        <v>6</v>
      </c>
      <c r="BC15" s="276">
        <f>SUM(AZ15)</f>
        <v>1.8259030655227552E-2</v>
      </c>
    </row>
    <row r="16" spans="1:57" ht="30" customHeight="1" thickTop="1" thickBot="1">
      <c r="A16" s="151">
        <v>7</v>
      </c>
      <c r="B16" s="152" t="s">
        <v>16</v>
      </c>
      <c r="D16" s="143">
        <f>'1.NUMBERS OF WOMEN'!D16/'1.NUMBERS OF WOMEN'!D25</f>
        <v>1.0682288077188146E-2</v>
      </c>
      <c r="E16" s="143">
        <f>'1.NUMBERS OF WOMEN'!E16/'1.NUMBERS OF WOMEN'!E25</f>
        <v>1.2931034482758621E-2</v>
      </c>
      <c r="F16" s="143">
        <f>'1.NUMBERS OF WOMEN'!F16/'1.NUMBERS OF WOMEN'!F25</f>
        <v>1.2844909609895337E-2</v>
      </c>
      <c r="G16" s="143">
        <f>'1.NUMBERS OF WOMEN'!G16/'1.NUMBERS OF WOMEN'!G25</f>
        <v>1.4202711426726921E-2</v>
      </c>
      <c r="H16" s="143">
        <f>'1.NUMBERS OF WOMEN'!H16/'1.NUMBERS OF WOMEN'!H25</f>
        <v>3.5026269702276708E-3</v>
      </c>
      <c r="I16" s="143">
        <f>'1.NUMBERS OF WOMEN'!I16/'1.NUMBERS OF WOMEN'!I25</f>
        <v>1.3881473571809931E-2</v>
      </c>
      <c r="J16" s="143">
        <f>'1.NUMBERS OF WOMEN'!J16/'1.NUMBERS OF WOMEN'!J25</f>
        <v>1.1551639745472344E-2</v>
      </c>
      <c r="K16" s="143">
        <f>'1.NUMBERS OF WOMEN'!K16/'1.NUMBERS OF WOMEN'!K25</f>
        <v>9.1743119266055051E-3</v>
      </c>
      <c r="L16" s="143">
        <f>'1.NUMBERS OF WOMEN'!L16/'1.NUMBERS OF WOMEN'!L25</f>
        <v>1.1265935369107619E-2</v>
      </c>
      <c r="M16" s="143">
        <f>'1.NUMBERS OF WOMEN'!M16/'1.NUMBERS OF WOMEN'!M25</f>
        <v>1.1872146118721462E-2</v>
      </c>
      <c r="N16" s="143">
        <f>'1.NUMBERS OF WOMEN'!N16/'1.NUMBERS OF WOMEN'!N25</f>
        <v>1.2705882352941176E-2</v>
      </c>
      <c r="O16" s="143">
        <f>'1.NUMBERS OF WOMEN'!O16/'1.NUMBERS OF WOMEN'!O25</f>
        <v>1.2048192771084338E-2</v>
      </c>
      <c r="P16" s="143">
        <f>'1.NUMBERS OF WOMEN'!P16/'1.NUMBERS OF WOMEN'!P25</f>
        <v>8.8105726872246704E-3</v>
      </c>
      <c r="Q16" s="143">
        <f>'1.NUMBERS OF WOMEN'!Q16/'1.NUMBERS OF WOMEN'!Q25</f>
        <v>1.0946555054732776E-2</v>
      </c>
      <c r="R16" s="143">
        <f>'1.NUMBERS OF WOMEN'!R16/'1.NUMBERS OF WOMEN'!R25</f>
        <v>2.0661157024793389E-3</v>
      </c>
      <c r="S16" s="143">
        <f>'1.NUMBERS OF WOMEN'!S16/'1.NUMBERS OF WOMEN'!S25</f>
        <v>1.0973282442748091E-2</v>
      </c>
      <c r="T16" s="143">
        <f>'1.NUMBERS OF WOMEN'!T16/'1.NUMBERS OF WOMEN'!T25</f>
        <v>1.0576595018764927E-2</v>
      </c>
      <c r="U16" s="143">
        <f>'1.NUMBERS OF WOMEN'!U16/'1.NUMBERS OF WOMEN'!U25</f>
        <v>1.2882447665056361E-2</v>
      </c>
      <c r="V16" s="143">
        <f>'1.NUMBERS OF WOMEN'!V16/'1.NUMBERS OF WOMEN'!V25</f>
        <v>1.1819803746654773E-2</v>
      </c>
      <c r="W16" s="143">
        <f>'1.NUMBERS OF WOMEN'!W16/'1.NUMBERS OF WOMEN'!W25</f>
        <v>2.8328611898016999E-3</v>
      </c>
      <c r="X16" s="143">
        <f>'1.NUMBERS OF WOMEN'!X16/'1.NUMBERS OF WOMEN'!X25</f>
        <v>1.310914790538615E-2</v>
      </c>
      <c r="Y16" s="143">
        <f>'1.NUMBERS OF WOMEN'!Y16/'1.NUMBERS OF WOMEN'!Y25</f>
        <v>9.8389982110912346E-3</v>
      </c>
      <c r="Z16" s="143">
        <f>'1.NUMBERS OF WOMEN'!Z16/'1.NUMBERS OF WOMEN'!Z25</f>
        <v>1.2158054711246201E-2</v>
      </c>
      <c r="AA16" s="143">
        <f>'1.NUMBERS OF WOMEN'!AA16/'1.NUMBERS OF WOMEN'!AA25</f>
        <v>8.5784313725490204E-3</v>
      </c>
      <c r="AB16" s="143">
        <f>'1.NUMBERS OF WOMEN'!AB16/'1.NUMBERS OF WOMEN'!AB25</f>
        <v>1.4447481452557595E-2</v>
      </c>
      <c r="AC16" s="143">
        <f>'1.NUMBERS OF WOMEN'!AC16/'1.NUMBERS OF WOMEN'!AC25</f>
        <v>2.9411764705882353E-3</v>
      </c>
      <c r="AD16" s="143">
        <f>'1.NUMBERS OF WOMEN'!AD16/'1.NUMBERS OF WOMEN'!AD25</f>
        <v>8.3333333333333332E-3</v>
      </c>
      <c r="AE16" s="143">
        <f>'1.NUMBERS OF WOMEN'!AE16/'1.NUMBERS OF WOMEN'!AE25</f>
        <v>8.86426592797784E-3</v>
      </c>
      <c r="AF16" s="143">
        <f>'1.NUMBERS OF WOMEN'!AF16/'1.NUMBERS OF WOMEN'!AF25</f>
        <v>1.1090573012939002E-2</v>
      </c>
      <c r="AG16" s="143">
        <f>'1.NUMBERS OF WOMEN'!AG16/'1.NUMBERS OF WOMEN'!AG25</f>
        <v>1.2590347400326416E-2</v>
      </c>
      <c r="AH16" s="143">
        <f>'1.NUMBERS OF WOMEN'!AH16/'1.NUMBERS OF WOMEN'!AH25</f>
        <v>1.4827018121911038E-2</v>
      </c>
      <c r="AI16" s="143">
        <f>'1.NUMBERS OF WOMEN'!AI16/'1.NUMBERS OF WOMEN'!AI25</f>
        <v>7.970395673213778E-3</v>
      </c>
      <c r="AJ16" s="143">
        <f>'1.NUMBERS OF WOMEN'!AJ16/'1.NUMBERS OF WOMEN'!AJ25</f>
        <v>8.6633663366336641E-3</v>
      </c>
      <c r="AK16" s="143">
        <f>'1.NUMBERS OF WOMEN'!AK16/'1.NUMBERS OF WOMEN'!AK25</f>
        <v>1.3522215067611075E-2</v>
      </c>
      <c r="AL16" s="143">
        <f>'1.NUMBERS OF WOMEN'!AL16/'1.NUMBERS OF WOMEN'!AL25</f>
        <v>1.3997760358342666E-2</v>
      </c>
      <c r="AM16" s="143">
        <f>'1.NUMBERS OF WOMEN'!AM16/'1.NUMBERS OF WOMEN'!AM25</f>
        <v>1.2330754352030947E-2</v>
      </c>
      <c r="AN16" s="143">
        <f>'1.NUMBERS OF WOMEN'!AN16/'1.NUMBERS OF WOMEN'!AN25</f>
        <v>6.1582188536238747E-3</v>
      </c>
      <c r="AO16" s="143">
        <f>'1.NUMBERS OF WOMEN'!AO16/'1.NUMBERS OF WOMEN'!AO25</f>
        <v>7.9840319361277438E-3</v>
      </c>
      <c r="AP16" s="143">
        <f>'1.NUMBERS OF WOMEN'!AP16/'1.NUMBERS OF WOMEN'!AP25</f>
        <v>1.0515247108307046E-2</v>
      </c>
      <c r="AQ16" s="143">
        <f>'1.NUMBERS OF WOMEN'!AQ16/'1.NUMBERS OF WOMEN'!AQ25</f>
        <v>8.8987764182424916E-3</v>
      </c>
      <c r="AR16" s="143">
        <f>'1.NUMBERS OF WOMEN'!AR16/'1.NUMBERS OF WOMEN'!AR25</f>
        <v>1.0504913588614028E-2</v>
      </c>
      <c r="AS16" s="143">
        <f>'1.NUMBERS OF WOMEN'!AS16/'1.NUMBERS OF WOMEN'!AS25</f>
        <v>8.5836909871244635E-3</v>
      </c>
      <c r="AT16" s="143">
        <f>'1.NUMBERS OF WOMEN'!AT16/'1.NUMBERS OF WOMEN'!AT25</f>
        <v>1.7027863777089782E-2</v>
      </c>
      <c r="AU16" s="143">
        <f>'1.NUMBERS OF WOMEN'!AU16/'1.NUMBERS OF WOMEN'!AU25</f>
        <v>1.1623811201127158E-2</v>
      </c>
      <c r="AV16" s="143">
        <f>'1.NUMBERS OF WOMEN'!AV16/'1.NUMBERS OF WOMEN'!AV25</f>
        <v>9.9009900990099011E-3</v>
      </c>
      <c r="AW16" s="143">
        <f>'1.NUMBERS OF WOMEN'!AW16/'1.NUMBERS OF WOMEN'!AW25</f>
        <v>1.4234875444839857E-2</v>
      </c>
      <c r="AX16" s="144">
        <f t="shared" si="0"/>
        <v>1.7027863777089782E-2</v>
      </c>
      <c r="AY16" s="144">
        <f t="shared" si="1"/>
        <v>2.0661157024793389E-3</v>
      </c>
      <c r="AZ16" s="145">
        <f>'1.NUMBERS OF WOMEN'!AZ16/'1.NUMBERS OF WOMEN'!AZ25</f>
        <v>1.1020752024482919E-2</v>
      </c>
      <c r="BB16" s="53">
        <v>7</v>
      </c>
      <c r="BC16" s="146">
        <f>AZ16</f>
        <v>1.1020752024482919E-2</v>
      </c>
    </row>
    <row r="17" spans="1:55" ht="30" customHeight="1" thickTop="1" thickBot="1">
      <c r="A17" s="147" t="s">
        <v>9</v>
      </c>
      <c r="B17" s="148" t="s">
        <v>17</v>
      </c>
      <c r="D17" s="143">
        <f>'1.NUMBERS OF WOMEN'!D17/'1.NUMBERS OF WOMEN'!D25</f>
        <v>6.202618883528601E-3</v>
      </c>
      <c r="E17" s="143">
        <f>'1.NUMBERS OF WOMEN'!E17/'1.NUMBERS OF WOMEN'!E25</f>
        <v>8.6206896551724137E-4</v>
      </c>
      <c r="F17" s="143">
        <f>'1.NUMBERS OF WOMEN'!F17/'1.NUMBERS OF WOMEN'!F25</f>
        <v>3.8058991436726928E-3</v>
      </c>
      <c r="G17" s="143">
        <f>'1.NUMBERS OF WOMEN'!G17/'1.NUMBERS OF WOMEN'!G25</f>
        <v>4.8418334409296316E-3</v>
      </c>
      <c r="H17" s="143">
        <f>'1.NUMBERS OF WOMEN'!H17/'1.NUMBERS OF WOMEN'!H25</f>
        <v>3.5026269702276708E-3</v>
      </c>
      <c r="I17" s="143">
        <f>'1.NUMBERS OF WOMEN'!I17/'1.NUMBERS OF WOMEN'!I25</f>
        <v>6.4068339562199676E-3</v>
      </c>
      <c r="J17" s="143">
        <f>'1.NUMBERS OF WOMEN'!J17/'1.NUMBERS OF WOMEN'!J25</f>
        <v>1.6250611845325502E-2</v>
      </c>
      <c r="K17" s="143">
        <f>'1.NUMBERS OF WOMEN'!K17/'1.NUMBERS OF WOMEN'!K25</f>
        <v>4.8569886670264432E-3</v>
      </c>
      <c r="L17" s="143">
        <f>'1.NUMBERS OF WOMEN'!L17/'1.NUMBERS OF WOMEN'!L25</f>
        <v>5.929439667951379E-3</v>
      </c>
      <c r="M17" s="143">
        <f>'1.NUMBERS OF WOMEN'!M17/'1.NUMBERS OF WOMEN'!M25</f>
        <v>6.392694063926941E-3</v>
      </c>
      <c r="N17" s="143">
        <f>'1.NUMBERS OF WOMEN'!N17/'1.NUMBERS OF WOMEN'!N25</f>
        <v>7.058823529411765E-3</v>
      </c>
      <c r="O17" s="143">
        <f>'1.NUMBERS OF WOMEN'!O17/'1.NUMBERS OF WOMEN'!O25</f>
        <v>4.2168674698795181E-3</v>
      </c>
      <c r="P17" s="143">
        <f>'1.NUMBERS OF WOMEN'!P17/'1.NUMBERS OF WOMEN'!P25</f>
        <v>0</v>
      </c>
      <c r="Q17" s="143">
        <f>'1.NUMBERS OF WOMEN'!Q17/'1.NUMBERS OF WOMEN'!Q25</f>
        <v>3.8634900193174502E-3</v>
      </c>
      <c r="R17" s="143">
        <f>'1.NUMBERS OF WOMEN'!R17/'1.NUMBERS OF WOMEN'!R25</f>
        <v>8.9531680440771352E-3</v>
      </c>
      <c r="S17" s="143">
        <f>'1.NUMBERS OF WOMEN'!S17/'1.NUMBERS OF WOMEN'!S25</f>
        <v>6.6793893129770991E-3</v>
      </c>
      <c r="T17" s="143">
        <f>'1.NUMBERS OF WOMEN'!T17/'1.NUMBERS OF WOMEN'!T25</f>
        <v>4.0941658137154556E-3</v>
      </c>
      <c r="U17" s="143">
        <f>'1.NUMBERS OF WOMEN'!U17/'1.NUMBERS OF WOMEN'!U25</f>
        <v>7.5147611379495442E-3</v>
      </c>
      <c r="V17" s="143">
        <f>'1.NUMBERS OF WOMEN'!V17/'1.NUMBERS OF WOMEN'!V25</f>
        <v>7.3595004460303304E-3</v>
      </c>
      <c r="W17" s="143">
        <f>'1.NUMBERS OF WOMEN'!W17/'1.NUMBERS OF WOMEN'!W25</f>
        <v>0</v>
      </c>
      <c r="X17" s="143">
        <f>'1.NUMBERS OF WOMEN'!X17/'1.NUMBERS OF WOMEN'!X25</f>
        <v>5.4146480478768884E-3</v>
      </c>
      <c r="Y17" s="143">
        <f>'1.NUMBERS OF WOMEN'!Y17/'1.NUMBERS OF WOMEN'!Y25</f>
        <v>7.1556350626118068E-3</v>
      </c>
      <c r="Z17" s="143">
        <f>'1.NUMBERS OF WOMEN'!Z17/'1.NUMBERS OF WOMEN'!Z25</f>
        <v>5.065856129685917E-3</v>
      </c>
      <c r="AA17" s="143">
        <f>'1.NUMBERS OF WOMEN'!AA17/'1.NUMBERS OF WOMEN'!AA25</f>
        <v>1.1029411764705883E-2</v>
      </c>
      <c r="AB17" s="143">
        <f>'1.NUMBERS OF WOMEN'!AB17/'1.NUMBERS OF WOMEN'!AB25</f>
        <v>6.6380320187426787E-3</v>
      </c>
      <c r="AC17" s="143">
        <f>'1.NUMBERS OF WOMEN'!AC17/'1.NUMBERS OF WOMEN'!AC25</f>
        <v>0</v>
      </c>
      <c r="AD17" s="143">
        <f>'1.NUMBERS OF WOMEN'!AD17/'1.NUMBERS OF WOMEN'!AD25</f>
        <v>2.1604938271604936E-3</v>
      </c>
      <c r="AE17" s="143">
        <f>'1.NUMBERS OF WOMEN'!AE17/'1.NUMBERS OF WOMEN'!AE25</f>
        <v>4.1551246537396124E-3</v>
      </c>
      <c r="AF17" s="143">
        <f>'1.NUMBERS OF WOMEN'!AF17/'1.NUMBERS OF WOMEN'!AF25</f>
        <v>2.3525457906234245E-3</v>
      </c>
      <c r="AG17" s="143">
        <f>'1.NUMBERS OF WOMEN'!AG17/'1.NUMBERS OF WOMEN'!AG25</f>
        <v>6.5283282816507348E-3</v>
      </c>
      <c r="AH17" s="143">
        <f>'1.NUMBERS OF WOMEN'!AH17/'1.NUMBERS OF WOMEN'!AH25</f>
        <v>6.8643602416254808E-3</v>
      </c>
      <c r="AI17" s="143">
        <f>'1.NUMBERS OF WOMEN'!AI17/'1.NUMBERS OF WOMEN'!AI25</f>
        <v>2.2772559066325079E-3</v>
      </c>
      <c r="AJ17" s="143">
        <f>'1.NUMBERS OF WOMEN'!AJ17/'1.NUMBERS OF WOMEN'!AJ25</f>
        <v>4.9504950495049506E-3</v>
      </c>
      <c r="AK17" s="143">
        <f>'1.NUMBERS OF WOMEN'!AK17/'1.NUMBERS OF WOMEN'!AK25</f>
        <v>0</v>
      </c>
      <c r="AL17" s="143">
        <f>'1.NUMBERS OF WOMEN'!AL17/'1.NUMBERS OF WOMEN'!AL25</f>
        <v>5.5991041433370659E-3</v>
      </c>
      <c r="AM17" s="143">
        <f>'1.NUMBERS OF WOMEN'!AM17/'1.NUMBERS OF WOMEN'!AM25</f>
        <v>5.3191489361702126E-3</v>
      </c>
      <c r="AN17" s="143">
        <f>'1.NUMBERS OF WOMEN'!AN17/'1.NUMBERS OF WOMEN'!AN25</f>
        <v>4.7370914258645192E-4</v>
      </c>
      <c r="AO17" s="143">
        <f>'1.NUMBERS OF WOMEN'!AO17/'1.NUMBERS OF WOMEN'!AO25</f>
        <v>3.9920159680638719E-3</v>
      </c>
      <c r="AP17" s="143">
        <f>'1.NUMBERS OF WOMEN'!AP17/'1.NUMBERS OF WOMEN'!AP25</f>
        <v>4.206098843322818E-3</v>
      </c>
      <c r="AQ17" s="143">
        <f>'1.NUMBERS OF WOMEN'!AQ17/'1.NUMBERS OF WOMEN'!AQ25</f>
        <v>4.4493882091212458E-3</v>
      </c>
      <c r="AR17" s="143">
        <f>'1.NUMBERS OF WOMEN'!AR17/'1.NUMBERS OF WOMEN'!AR25</f>
        <v>4.4052863436123352E-3</v>
      </c>
      <c r="AS17" s="143">
        <f>'1.NUMBERS OF WOMEN'!AS17/'1.NUMBERS OF WOMEN'!AS25</f>
        <v>9.0605627086313787E-3</v>
      </c>
      <c r="AT17" s="143">
        <f>'1.NUMBERS OF WOMEN'!AT17/'1.NUMBERS OF WOMEN'!AT25</f>
        <v>1.5479876160990713E-3</v>
      </c>
      <c r="AU17" s="143">
        <f>'1.NUMBERS OF WOMEN'!AU17/'1.NUMBERS OF WOMEN'!AU25</f>
        <v>5.9880239520958087E-3</v>
      </c>
      <c r="AV17" s="143">
        <f>'1.NUMBERS OF WOMEN'!AV17/'1.NUMBERS OF WOMEN'!AV25</f>
        <v>3.3003300330033004E-3</v>
      </c>
      <c r="AW17" s="143">
        <f>'1.NUMBERS OF WOMEN'!AW17/'1.NUMBERS OF WOMEN'!AW25</f>
        <v>3.5587188612099642E-3</v>
      </c>
      <c r="AX17" s="144">
        <f t="shared" si="0"/>
        <v>1.6250611845325502E-2</v>
      </c>
      <c r="AY17" s="144">
        <f t="shared" si="1"/>
        <v>0</v>
      </c>
      <c r="AZ17" s="145">
        <f>'1.NUMBERS OF WOMEN'!AZ17/'1.NUMBERS OF WOMEN'!AZ25</f>
        <v>6.0003782473393736E-3</v>
      </c>
      <c r="BB17" s="53">
        <v>8</v>
      </c>
      <c r="BC17" s="146">
        <f>SUM(AZ17:AZ19)</f>
        <v>1.5723054175334837E-2</v>
      </c>
    </row>
    <row r="18" spans="1:55" ht="30" customHeight="1" thickTop="1" thickBot="1">
      <c r="A18" s="141" t="s">
        <v>6</v>
      </c>
      <c r="B18" s="142" t="s">
        <v>18</v>
      </c>
      <c r="D18" s="143">
        <f>'1.NUMBERS OF WOMEN'!D18/'1.NUMBERS OF WOMEN'!D25</f>
        <v>5.1688490696071678E-3</v>
      </c>
      <c r="E18" s="143">
        <f>'1.NUMBERS OF WOMEN'!E18/'1.NUMBERS OF WOMEN'!E25</f>
        <v>2.5862068965517241E-3</v>
      </c>
      <c r="F18" s="143">
        <f>'1.NUMBERS OF WOMEN'!F18/'1.NUMBERS OF WOMEN'!F25</f>
        <v>6.1845861084681257E-3</v>
      </c>
      <c r="G18" s="143">
        <f>'1.NUMBERS OF WOMEN'!G18/'1.NUMBERS OF WOMEN'!G25</f>
        <v>5.1646223369916072E-3</v>
      </c>
      <c r="H18" s="143">
        <f>'1.NUMBERS OF WOMEN'!H18/'1.NUMBERS OF WOMEN'!H25</f>
        <v>3.5026269702276708E-3</v>
      </c>
      <c r="I18" s="143">
        <f>'1.NUMBERS OF WOMEN'!I18/'1.NUMBERS OF WOMEN'!I25</f>
        <v>1.6017084890549919E-3</v>
      </c>
      <c r="J18" s="143">
        <f>'1.NUMBERS OF WOMEN'!J18/'1.NUMBERS OF WOMEN'!J25</f>
        <v>8.6147821830641208E-3</v>
      </c>
      <c r="K18" s="143">
        <f>'1.NUMBERS OF WOMEN'!K18/'1.NUMBERS OF WOMEN'!K25</f>
        <v>4.8569886670264432E-3</v>
      </c>
      <c r="L18" s="143">
        <f>'1.NUMBERS OF WOMEN'!L18/'1.NUMBERS OF WOMEN'!L25</f>
        <v>7.1153276015416544E-3</v>
      </c>
      <c r="M18" s="143">
        <f>'1.NUMBERS OF WOMEN'!M18/'1.NUMBERS OF WOMEN'!M25</f>
        <v>2.7397260273972603E-3</v>
      </c>
      <c r="N18" s="143">
        <f>'1.NUMBERS OF WOMEN'!N18/'1.NUMBERS OF WOMEN'!N25</f>
        <v>4.2352941176470585E-3</v>
      </c>
      <c r="O18" s="143">
        <f>'1.NUMBERS OF WOMEN'!O18/'1.NUMBERS OF WOMEN'!O25</f>
        <v>1.8072289156626507E-3</v>
      </c>
      <c r="P18" s="143">
        <f>'1.NUMBERS OF WOMEN'!P18/'1.NUMBERS OF WOMEN'!P25</f>
        <v>0</v>
      </c>
      <c r="Q18" s="143">
        <f>'1.NUMBERS OF WOMEN'!Q18/'1.NUMBERS OF WOMEN'!Q25</f>
        <v>4.5074050225370251E-3</v>
      </c>
      <c r="R18" s="143">
        <f>'1.NUMBERS OF WOMEN'!R18/'1.NUMBERS OF WOMEN'!R25</f>
        <v>1.0330578512396695E-3</v>
      </c>
      <c r="S18" s="143">
        <f>'1.NUMBERS OF WOMEN'!S18/'1.NUMBERS OF WOMEN'!S25</f>
        <v>6.6793893129770991E-3</v>
      </c>
      <c r="T18" s="143">
        <f>'1.NUMBERS OF WOMEN'!T18/'1.NUMBERS OF WOMEN'!T25</f>
        <v>3.7529853292391675E-3</v>
      </c>
      <c r="U18" s="143">
        <f>'1.NUMBERS OF WOMEN'!U18/'1.NUMBERS OF WOMEN'!U25</f>
        <v>4.2941492216854536E-3</v>
      </c>
      <c r="V18" s="143">
        <f>'1.NUMBERS OF WOMEN'!V18/'1.NUMBERS OF WOMEN'!V25</f>
        <v>3.902765388046387E-3</v>
      </c>
      <c r="W18" s="143">
        <f>'1.NUMBERS OF WOMEN'!W18/'1.NUMBERS OF WOMEN'!W25</f>
        <v>0</v>
      </c>
      <c r="X18" s="143">
        <f>'1.NUMBERS OF WOMEN'!X18/'1.NUMBERS OF WOMEN'!X25</f>
        <v>4.8446850954687948E-3</v>
      </c>
      <c r="Y18" s="143">
        <f>'1.NUMBERS OF WOMEN'!Y18/'1.NUMBERS OF WOMEN'!Y25</f>
        <v>4.9194991055456173E-3</v>
      </c>
      <c r="Z18" s="143">
        <f>'1.NUMBERS OF WOMEN'!Z18/'1.NUMBERS OF WOMEN'!Z25</f>
        <v>3.0395136778115501E-3</v>
      </c>
      <c r="AA18" s="143">
        <f>'1.NUMBERS OF WOMEN'!AA18/'1.NUMBERS OF WOMEN'!AA25</f>
        <v>1.2254901960784314E-3</v>
      </c>
      <c r="AB18" s="143">
        <f>'1.NUMBERS OF WOMEN'!AB18/'1.NUMBERS OF WOMEN'!AB25</f>
        <v>3.9047247169074579E-3</v>
      </c>
      <c r="AC18" s="143">
        <f>'1.NUMBERS OF WOMEN'!AC18/'1.NUMBERS OF WOMEN'!AC25</f>
        <v>5.8823529411764705E-3</v>
      </c>
      <c r="AD18" s="143">
        <f>'1.NUMBERS OF WOMEN'!AD18/'1.NUMBERS OF WOMEN'!AD25</f>
        <v>2.4691358024691358E-3</v>
      </c>
      <c r="AE18" s="143">
        <f>'1.NUMBERS OF WOMEN'!AE18/'1.NUMBERS OF WOMEN'!AE25</f>
        <v>4.43213296398892E-3</v>
      </c>
      <c r="AF18" s="143">
        <f>'1.NUMBERS OF WOMEN'!AF18/'1.NUMBERS OF WOMEN'!AF25</f>
        <v>4.537052596202319E-3</v>
      </c>
      <c r="AG18" s="143">
        <f>'1.NUMBERS OF WOMEN'!AG18/'1.NUMBERS OF WOMEN'!AG25</f>
        <v>4.8962462112380504E-3</v>
      </c>
      <c r="AH18" s="143">
        <f>'1.NUMBERS OF WOMEN'!AH18/'1.NUMBERS OF WOMEN'!AH25</f>
        <v>9.335529928610654E-3</v>
      </c>
      <c r="AI18" s="143">
        <f>'1.NUMBERS OF WOMEN'!AI18/'1.NUMBERS OF WOMEN'!AI25</f>
        <v>5.9777967549103327E-3</v>
      </c>
      <c r="AJ18" s="143">
        <f>'1.NUMBERS OF WOMEN'!AJ18/'1.NUMBERS OF WOMEN'!AJ25</f>
        <v>3.7128712871287127E-3</v>
      </c>
      <c r="AK18" s="143">
        <f>'1.NUMBERS OF WOMEN'!AK18/'1.NUMBERS OF WOMEN'!AK25</f>
        <v>2.5756600128783E-3</v>
      </c>
      <c r="AL18" s="143">
        <f>'1.NUMBERS OF WOMEN'!AL18/'1.NUMBERS OF WOMEN'!AL25</f>
        <v>3.9193729003359464E-3</v>
      </c>
      <c r="AM18" s="143">
        <f>'1.NUMBERS OF WOMEN'!AM18/'1.NUMBERS OF WOMEN'!AM25</f>
        <v>3.3849129593810446E-3</v>
      </c>
      <c r="AN18" s="143">
        <f>'1.NUMBERS OF WOMEN'!AN18/'1.NUMBERS OF WOMEN'!AN25</f>
        <v>4.2633822832780673E-3</v>
      </c>
      <c r="AO18" s="143">
        <f>'1.NUMBERS OF WOMEN'!AO18/'1.NUMBERS OF WOMEN'!AO25</f>
        <v>0</v>
      </c>
      <c r="AP18" s="143">
        <f>'1.NUMBERS OF WOMEN'!AP18/'1.NUMBERS OF WOMEN'!AP25</f>
        <v>8.4121976866456359E-3</v>
      </c>
      <c r="AQ18" s="143">
        <f>'1.NUMBERS OF WOMEN'!AQ18/'1.NUMBERS OF WOMEN'!AQ25</f>
        <v>2.2246941045606229E-3</v>
      </c>
      <c r="AR18" s="143">
        <f>'1.NUMBERS OF WOMEN'!AR18/'1.NUMBERS OF WOMEN'!AR25</f>
        <v>4.7441545238902068E-3</v>
      </c>
      <c r="AS18" s="143">
        <f>'1.NUMBERS OF WOMEN'!AS18/'1.NUMBERS OF WOMEN'!AS25</f>
        <v>1.9074868860276585E-3</v>
      </c>
      <c r="AT18" s="143">
        <f>'1.NUMBERS OF WOMEN'!AT18/'1.NUMBERS OF WOMEN'!AT25</f>
        <v>1.5479876160990713E-3</v>
      </c>
      <c r="AU18" s="143">
        <f>'1.NUMBERS OF WOMEN'!AU18/'1.NUMBERS OF WOMEN'!AU25</f>
        <v>4.9313138429024307E-3</v>
      </c>
      <c r="AV18" s="143">
        <f>'1.NUMBERS OF WOMEN'!AV18/'1.NUMBERS OF WOMEN'!AV25</f>
        <v>3.3003300330033004E-3</v>
      </c>
      <c r="AW18" s="143">
        <f>'1.NUMBERS OF WOMEN'!AW18/'1.NUMBERS OF WOMEN'!AW25</f>
        <v>2.8469750889679717E-3</v>
      </c>
      <c r="AX18" s="144">
        <f t="shared" si="0"/>
        <v>9.335529928610654E-3</v>
      </c>
      <c r="AY18" s="144">
        <f t="shared" si="1"/>
        <v>0</v>
      </c>
      <c r="AZ18" s="145">
        <f>'1.NUMBERS OF WOMEN'!AZ18/'1.NUMBERS OF WOMEN'!AZ25</f>
        <v>4.7108986812922308E-3</v>
      </c>
    </row>
    <row r="19" spans="1:55" ht="30" customHeight="1" thickTop="1" thickBot="1">
      <c r="A19" s="149" t="s">
        <v>8</v>
      </c>
      <c r="B19" s="150" t="s">
        <v>19</v>
      </c>
      <c r="D19" s="143">
        <f>'1.NUMBERS OF WOMEN'!D19/'1.NUMBERS OF WOMEN'!D25</f>
        <v>4.8242591316333561E-3</v>
      </c>
      <c r="E19" s="143">
        <f>'1.NUMBERS OF WOMEN'!E19/'1.NUMBERS OF WOMEN'!E25</f>
        <v>2.5862068965517241E-3</v>
      </c>
      <c r="F19" s="143">
        <f>'1.NUMBERS OF WOMEN'!F19/'1.NUMBERS OF WOMEN'!F25</f>
        <v>3.3301617507136062E-3</v>
      </c>
      <c r="G19" s="143">
        <f>'1.NUMBERS OF WOMEN'!G19/'1.NUMBERS OF WOMEN'!G25</f>
        <v>3.5506778566817302E-3</v>
      </c>
      <c r="H19" s="143">
        <f>'1.NUMBERS OF WOMEN'!H19/'1.NUMBERS OF WOMEN'!H25</f>
        <v>3.5026269702276708E-3</v>
      </c>
      <c r="I19" s="143">
        <f>'1.NUMBERS OF WOMEN'!I19/'1.NUMBERS OF WOMEN'!I25</f>
        <v>4.8051254671649763E-3</v>
      </c>
      <c r="J19" s="143">
        <f>'1.NUMBERS OF WOMEN'!J19/'1.NUMBERS OF WOMEN'!J25</f>
        <v>7.6358296622613805E-3</v>
      </c>
      <c r="K19" s="143">
        <f>'1.NUMBERS OF WOMEN'!K19/'1.NUMBERS OF WOMEN'!K25</f>
        <v>3.7776578521316784E-3</v>
      </c>
      <c r="L19" s="143">
        <f>'1.NUMBERS OF WOMEN'!L19/'1.NUMBERS OF WOMEN'!L25</f>
        <v>5.6329676845538095E-3</v>
      </c>
      <c r="M19" s="143">
        <f>'1.NUMBERS OF WOMEN'!M19/'1.NUMBERS OF WOMEN'!M25</f>
        <v>1.8264840182648401E-3</v>
      </c>
      <c r="N19" s="143">
        <f>'1.NUMBERS OF WOMEN'!N19/'1.NUMBERS OF WOMEN'!N25</f>
        <v>4.2352941176470585E-3</v>
      </c>
      <c r="O19" s="143">
        <f>'1.NUMBERS OF WOMEN'!O19/'1.NUMBERS OF WOMEN'!O25</f>
        <v>4.8192771084337354E-3</v>
      </c>
      <c r="P19" s="143">
        <f>'1.NUMBERS OF WOMEN'!P19/'1.NUMBERS OF WOMEN'!P25</f>
        <v>0</v>
      </c>
      <c r="Q19" s="143">
        <f>'1.NUMBERS OF WOMEN'!Q19/'1.NUMBERS OF WOMEN'!Q25</f>
        <v>3.2195750160978749E-3</v>
      </c>
      <c r="R19" s="143">
        <f>'1.NUMBERS OF WOMEN'!R19/'1.NUMBERS OF WOMEN'!R25</f>
        <v>1.0330578512396695E-3</v>
      </c>
      <c r="S19" s="143">
        <f>'1.NUMBERS OF WOMEN'!S19/'1.NUMBERS OF WOMEN'!S25</f>
        <v>4.7709923664122139E-3</v>
      </c>
      <c r="T19" s="143">
        <f>'1.NUMBERS OF WOMEN'!T19/'1.NUMBERS OF WOMEN'!T25</f>
        <v>5.8000682360968949E-3</v>
      </c>
      <c r="U19" s="143">
        <f>'1.NUMBERS OF WOMEN'!U19/'1.NUMBERS OF WOMEN'!U25</f>
        <v>5.3676865271068174E-3</v>
      </c>
      <c r="V19" s="143">
        <f>'1.NUMBERS OF WOMEN'!V19/'1.NUMBERS OF WOMEN'!V25</f>
        <v>5.5753791257805527E-3</v>
      </c>
      <c r="W19" s="143">
        <f>'1.NUMBERS OF WOMEN'!W19/'1.NUMBERS OF WOMEN'!W25</f>
        <v>0</v>
      </c>
      <c r="X19" s="143">
        <f>'1.NUMBERS OF WOMEN'!X19/'1.NUMBERS OF WOMEN'!X25</f>
        <v>4.559703619264748E-3</v>
      </c>
      <c r="Y19" s="143">
        <f>'1.NUMBERS OF WOMEN'!Y19/'1.NUMBERS OF WOMEN'!Y25</f>
        <v>2.6833631484794273E-3</v>
      </c>
      <c r="Z19" s="143">
        <f>'1.NUMBERS OF WOMEN'!Z19/'1.NUMBERS OF WOMEN'!Z25</f>
        <v>1.0131712259371835E-3</v>
      </c>
      <c r="AA19" s="143">
        <f>'1.NUMBERS OF WOMEN'!AA19/'1.NUMBERS OF WOMEN'!AA25</f>
        <v>1.2254901960784314E-3</v>
      </c>
      <c r="AB19" s="143">
        <f>'1.NUMBERS OF WOMEN'!AB19/'1.NUMBERS OF WOMEN'!AB25</f>
        <v>3.5142522452167122E-3</v>
      </c>
      <c r="AC19" s="143">
        <f>'1.NUMBERS OF WOMEN'!AC19/'1.NUMBERS OF WOMEN'!AC25</f>
        <v>0</v>
      </c>
      <c r="AD19" s="143">
        <f>'1.NUMBERS OF WOMEN'!AD19/'1.NUMBERS OF WOMEN'!AD25</f>
        <v>4.3209876543209872E-3</v>
      </c>
      <c r="AE19" s="143">
        <f>'1.NUMBERS OF WOMEN'!AE19/'1.NUMBERS OF WOMEN'!AE25</f>
        <v>6.0941828254847648E-3</v>
      </c>
      <c r="AF19" s="143">
        <f>'1.NUMBERS OF WOMEN'!AF19/'1.NUMBERS OF WOMEN'!AF25</f>
        <v>7.3937153419593345E-3</v>
      </c>
      <c r="AG19" s="143">
        <f>'1.NUMBERS OF WOMEN'!AG19/'1.NUMBERS OF WOMEN'!AG25</f>
        <v>7.6941011890883657E-3</v>
      </c>
      <c r="AH19" s="143">
        <f>'1.NUMBERS OF WOMEN'!AH19/'1.NUMBERS OF WOMEN'!AH25</f>
        <v>5.7660626029654039E-3</v>
      </c>
      <c r="AI19" s="143">
        <f>'1.NUMBERS OF WOMEN'!AI19/'1.NUMBERS OF WOMEN'!AI25</f>
        <v>7.8280671790492452E-3</v>
      </c>
      <c r="AJ19" s="143">
        <f>'1.NUMBERS OF WOMEN'!AJ19/'1.NUMBERS OF WOMEN'!AJ25</f>
        <v>4.9504950495049506E-3</v>
      </c>
      <c r="AK19" s="143">
        <f>'1.NUMBERS OF WOMEN'!AK19/'1.NUMBERS OF WOMEN'!AK25</f>
        <v>2.5756600128783E-3</v>
      </c>
      <c r="AL19" s="143">
        <f>'1.NUMBERS OF WOMEN'!AL19/'1.NUMBERS OF WOMEN'!AL25</f>
        <v>5.5991041433370659E-3</v>
      </c>
      <c r="AM19" s="143">
        <f>'1.NUMBERS OF WOMEN'!AM19/'1.NUMBERS OF WOMEN'!AM25</f>
        <v>5.5609284332688589E-3</v>
      </c>
      <c r="AN19" s="143">
        <f>'1.NUMBERS OF WOMEN'!AN19/'1.NUMBERS OF WOMEN'!AN25</f>
        <v>1.4211274277593558E-3</v>
      </c>
      <c r="AO19" s="143">
        <f>'1.NUMBERS OF WOMEN'!AO19/'1.NUMBERS OF WOMEN'!AO25</f>
        <v>3.9920159680638719E-3</v>
      </c>
      <c r="AP19" s="143">
        <f>'1.NUMBERS OF WOMEN'!AP19/'1.NUMBERS OF WOMEN'!AP25</f>
        <v>3.1545741324921135E-3</v>
      </c>
      <c r="AQ19" s="143">
        <f>'1.NUMBERS OF WOMEN'!AQ19/'1.NUMBERS OF WOMEN'!AQ25</f>
        <v>3.3370411568409346E-3</v>
      </c>
      <c r="AR19" s="143">
        <f>'1.NUMBERS OF WOMEN'!AR19/'1.NUMBERS OF WOMEN'!AR25</f>
        <v>5.0830227041680784E-3</v>
      </c>
      <c r="AS19" s="143">
        <f>'1.NUMBERS OF WOMEN'!AS19/'1.NUMBERS OF WOMEN'!AS25</f>
        <v>2.8612303290414878E-3</v>
      </c>
      <c r="AT19" s="143">
        <f>'1.NUMBERS OF WOMEN'!AT19/'1.NUMBERS OF WOMEN'!AT25</f>
        <v>1.5479876160990713E-3</v>
      </c>
      <c r="AU19" s="143">
        <f>'1.NUMBERS OF WOMEN'!AU19/'1.NUMBERS OF WOMEN'!AU25</f>
        <v>3.8746037337090526E-3</v>
      </c>
      <c r="AV19" s="143">
        <f>'1.NUMBERS OF WOMEN'!AV19/'1.NUMBERS OF WOMEN'!AV25</f>
        <v>1.6501650165016502E-3</v>
      </c>
      <c r="AW19" s="143">
        <f>'1.NUMBERS OF WOMEN'!AW19/'1.NUMBERS OF WOMEN'!AW25</f>
        <v>4.2704626334519576E-3</v>
      </c>
      <c r="AX19" s="144">
        <f t="shared" si="0"/>
        <v>7.8280671790492452E-3</v>
      </c>
      <c r="AY19" s="144">
        <f t="shared" si="1"/>
        <v>0</v>
      </c>
      <c r="AZ19" s="145">
        <f>'1.NUMBERS OF WOMEN'!AZ19/'1.NUMBERS OF WOMEN'!AZ25</f>
        <v>5.011777246703231E-3</v>
      </c>
    </row>
    <row r="20" spans="1:55" ht="30" customHeight="1" thickTop="1" thickBot="1">
      <c r="A20" s="151">
        <v>9</v>
      </c>
      <c r="B20" s="152" t="s">
        <v>20</v>
      </c>
      <c r="D20" s="143">
        <f>'1.NUMBERS OF WOMEN'!D20/'1.NUMBERS OF WOMEN'!D25</f>
        <v>3.1013094417643005E-3</v>
      </c>
      <c r="E20" s="143">
        <f>'1.NUMBERS OF WOMEN'!E20/'1.NUMBERS OF WOMEN'!E25</f>
        <v>4.3103448275862068E-3</v>
      </c>
      <c r="F20" s="143">
        <f>'1.NUMBERS OF WOMEN'!F20/'1.NUMBERS OF WOMEN'!F25</f>
        <v>2.8544243577545195E-3</v>
      </c>
      <c r="G20" s="143">
        <f>'1.NUMBERS OF WOMEN'!G20/'1.NUMBERS OF WOMEN'!G25</f>
        <v>6.4557779212395089E-4</v>
      </c>
      <c r="H20" s="143">
        <f>'1.NUMBERS OF WOMEN'!H20/'1.NUMBERS OF WOMEN'!H25</f>
        <v>1.7513134851138354E-3</v>
      </c>
      <c r="I20" s="143">
        <f>'1.NUMBERS OF WOMEN'!I20/'1.NUMBERS OF WOMEN'!I25</f>
        <v>2.1356113187399892E-3</v>
      </c>
      <c r="J20" s="143">
        <f>'1.NUMBERS OF WOMEN'!J20/'1.NUMBERS OF WOMEN'!J25</f>
        <v>3.3284385707293197E-3</v>
      </c>
      <c r="K20" s="143">
        <f>'1.NUMBERS OF WOMEN'!K20/'1.NUMBERS OF WOMEN'!K25</f>
        <v>2.6983270372369131E-3</v>
      </c>
      <c r="L20" s="143">
        <f>'1.NUMBERS OF WOMEN'!L20/'1.NUMBERS OF WOMEN'!L25</f>
        <v>2.3717758671805513E-3</v>
      </c>
      <c r="M20" s="143">
        <f>'1.NUMBERS OF WOMEN'!M20/'1.NUMBERS OF WOMEN'!M25</f>
        <v>2.7397260273972603E-3</v>
      </c>
      <c r="N20" s="143">
        <f>'1.NUMBERS OF WOMEN'!N20/'1.NUMBERS OF WOMEN'!N25</f>
        <v>3.2941176470588237E-3</v>
      </c>
      <c r="O20" s="143">
        <f>'1.NUMBERS OF WOMEN'!O20/'1.NUMBERS OF WOMEN'!O25</f>
        <v>4.2168674698795181E-3</v>
      </c>
      <c r="P20" s="143">
        <f>'1.NUMBERS OF WOMEN'!P20/'1.NUMBERS OF WOMEN'!P25</f>
        <v>0</v>
      </c>
      <c r="Q20" s="143">
        <f>'1.NUMBERS OF WOMEN'!Q20/'1.NUMBERS OF WOMEN'!Q25</f>
        <v>1.28783000643915E-3</v>
      </c>
      <c r="R20" s="143">
        <f>'1.NUMBERS OF WOMEN'!R20/'1.NUMBERS OF WOMEN'!R25</f>
        <v>3.4435261707988982E-4</v>
      </c>
      <c r="S20" s="143">
        <f>'1.NUMBERS OF WOMEN'!S20/'1.NUMBERS OF WOMEN'!S25</f>
        <v>2.8625954198473282E-3</v>
      </c>
      <c r="T20" s="143">
        <f>'1.NUMBERS OF WOMEN'!T20/'1.NUMBERS OF WOMEN'!T25</f>
        <v>3.0706243602865915E-3</v>
      </c>
      <c r="U20" s="143">
        <f>'1.NUMBERS OF WOMEN'!U20/'1.NUMBERS OF WOMEN'!U25</f>
        <v>1.6103059581320451E-3</v>
      </c>
      <c r="V20" s="143">
        <f>'1.NUMBERS OF WOMEN'!V20/'1.NUMBERS OF WOMEN'!V25</f>
        <v>2.3416592328278324E-3</v>
      </c>
      <c r="W20" s="143">
        <f>'1.NUMBERS OF WOMEN'!W20/'1.NUMBERS OF WOMEN'!W25</f>
        <v>0</v>
      </c>
      <c r="X20" s="143">
        <f>'1.NUMBERS OF WOMEN'!X20/'1.NUMBERS OF WOMEN'!X25</f>
        <v>2.279851809632374E-3</v>
      </c>
      <c r="Y20" s="143">
        <f>'1.NUMBERS OF WOMEN'!Y20/'1.NUMBERS OF WOMEN'!Y25</f>
        <v>4.0250447227191417E-3</v>
      </c>
      <c r="Z20" s="143">
        <f>'1.NUMBERS OF WOMEN'!Z20/'1.NUMBERS OF WOMEN'!Z25</f>
        <v>2.0263424518743669E-3</v>
      </c>
      <c r="AA20" s="143">
        <f>'1.NUMBERS OF WOMEN'!AA20/'1.NUMBERS OF WOMEN'!AA25</f>
        <v>1.2254901960784314E-3</v>
      </c>
      <c r="AB20" s="143">
        <f>'1.NUMBERS OF WOMEN'!AB20/'1.NUMBERS OF WOMEN'!AB25</f>
        <v>1.5618898867629833E-3</v>
      </c>
      <c r="AC20" s="143">
        <f>'1.NUMBERS OF WOMEN'!AC20/'1.NUMBERS OF WOMEN'!AC25</f>
        <v>0</v>
      </c>
      <c r="AD20" s="143">
        <f>'1.NUMBERS OF WOMEN'!AD20/'1.NUMBERS OF WOMEN'!AD25</f>
        <v>2.1604938271604936E-3</v>
      </c>
      <c r="AE20" s="143">
        <f>'1.NUMBERS OF WOMEN'!AE20/'1.NUMBERS OF WOMEN'!AE25</f>
        <v>2.7700831024930748E-3</v>
      </c>
      <c r="AF20" s="143">
        <f>'1.NUMBERS OF WOMEN'!AF20/'1.NUMBERS OF WOMEN'!AF25</f>
        <v>1.8484288354898336E-3</v>
      </c>
      <c r="AG20" s="143">
        <f>'1.NUMBERS OF WOMEN'!AG20/'1.NUMBERS OF WOMEN'!AG25</f>
        <v>4.196782466775472E-3</v>
      </c>
      <c r="AH20" s="143">
        <f>'1.NUMBERS OF WOMEN'!AH20/'1.NUMBERS OF WOMEN'!AH25</f>
        <v>2.1965952773201538E-3</v>
      </c>
      <c r="AI20" s="143">
        <f>'1.NUMBERS OF WOMEN'!AI20/'1.NUMBERS OF WOMEN'!AI25</f>
        <v>2.7042413891261029E-3</v>
      </c>
      <c r="AJ20" s="143">
        <f>'1.NUMBERS OF WOMEN'!AJ20/'1.NUMBERS OF WOMEN'!AJ25</f>
        <v>1.2376237623762376E-3</v>
      </c>
      <c r="AK20" s="143">
        <f>'1.NUMBERS OF WOMEN'!AK20/'1.NUMBERS OF WOMEN'!AK25</f>
        <v>2.5756600128783E-3</v>
      </c>
      <c r="AL20" s="143">
        <f>'1.NUMBERS OF WOMEN'!AL20/'1.NUMBERS OF WOMEN'!AL25</f>
        <v>5.5991041433370661E-4</v>
      </c>
      <c r="AM20" s="143">
        <f>'1.NUMBERS OF WOMEN'!AM20/'1.NUMBERS OF WOMEN'!AM25</f>
        <v>2.1760154738878143E-3</v>
      </c>
      <c r="AN20" s="143">
        <f>'1.NUMBERS OF WOMEN'!AN20/'1.NUMBERS OF WOMEN'!AN25</f>
        <v>9.4741828517290385E-4</v>
      </c>
      <c r="AO20" s="143">
        <f>'1.NUMBERS OF WOMEN'!AO20/'1.NUMBERS OF WOMEN'!AO25</f>
        <v>1.996007984031936E-3</v>
      </c>
      <c r="AP20" s="143">
        <f>'1.NUMBERS OF WOMEN'!AP20/'1.NUMBERS OF WOMEN'!AP25</f>
        <v>0</v>
      </c>
      <c r="AQ20" s="143">
        <f>'1.NUMBERS OF WOMEN'!AQ20/'1.NUMBERS OF WOMEN'!AQ25</f>
        <v>0</v>
      </c>
      <c r="AR20" s="143">
        <f>'1.NUMBERS OF WOMEN'!AR20/'1.NUMBERS OF WOMEN'!AR25</f>
        <v>2.3720772619451034E-3</v>
      </c>
      <c r="AS20" s="143">
        <f>'1.NUMBERS OF WOMEN'!AS20/'1.NUMBERS OF WOMEN'!AS25</f>
        <v>8.1068192656175483E-3</v>
      </c>
      <c r="AT20" s="143">
        <f>'1.NUMBERS OF WOMEN'!AT20/'1.NUMBERS OF WOMEN'!AT25</f>
        <v>0</v>
      </c>
      <c r="AU20" s="143">
        <f>'1.NUMBERS OF WOMEN'!AU20/'1.NUMBERS OF WOMEN'!AU25</f>
        <v>1.7611835153222965E-3</v>
      </c>
      <c r="AV20" s="143">
        <f>'1.NUMBERS OF WOMEN'!AV20/'1.NUMBERS OF WOMEN'!AV25</f>
        <v>3.3003300330033004E-3</v>
      </c>
      <c r="AW20" s="143">
        <f>'1.NUMBERS OF WOMEN'!AW20/'1.NUMBERS OF WOMEN'!AW25</f>
        <v>2.1352313167259788E-3</v>
      </c>
      <c r="AX20" s="144">
        <f t="shared" si="0"/>
        <v>8.1068192656175483E-3</v>
      </c>
      <c r="AY20" s="144">
        <f t="shared" si="1"/>
        <v>0</v>
      </c>
      <c r="AZ20" s="145">
        <f>'1.NUMBERS OF WOMEN'!AZ20/'1.NUMBERS OF WOMEN'!AZ25</f>
        <v>2.4328181146089436E-3</v>
      </c>
      <c r="BB20" s="53">
        <v>9</v>
      </c>
      <c r="BC20" s="146">
        <f>AZ20</f>
        <v>2.4328181146089436E-3</v>
      </c>
    </row>
    <row r="21" spans="1:55" ht="30" customHeight="1" thickTop="1" thickBot="1">
      <c r="A21" s="147" t="s">
        <v>10</v>
      </c>
      <c r="B21" s="148" t="s">
        <v>73</v>
      </c>
      <c r="D21" s="143">
        <f>'1.NUMBERS OF WOMEN'!D21/'1.NUMBERS OF WOMEN'!D25</f>
        <v>2.5155065472088216E-2</v>
      </c>
      <c r="E21" s="143">
        <f>'1.NUMBERS OF WOMEN'!E21/'1.NUMBERS OF WOMEN'!E25</f>
        <v>1.5517241379310345E-2</v>
      </c>
      <c r="F21" s="143">
        <f>'1.NUMBERS OF WOMEN'!F21/'1.NUMBERS OF WOMEN'!F25</f>
        <v>4.0437678401522362E-2</v>
      </c>
      <c r="G21" s="143">
        <f>'1.NUMBERS OF WOMEN'!G21/'1.NUMBERS OF WOMEN'!G25</f>
        <v>2.8405422853453842E-2</v>
      </c>
      <c r="H21" s="143">
        <f>'1.NUMBERS OF WOMEN'!H21/'1.NUMBERS OF WOMEN'!H25</f>
        <v>1.9264448336252189E-2</v>
      </c>
      <c r="I21" s="143">
        <f>'1.NUMBERS OF WOMEN'!I21/'1.NUMBERS OF WOMEN'!I25</f>
        <v>3.7907100907634814E-2</v>
      </c>
      <c r="J21" s="143">
        <f>'1.NUMBERS OF WOMEN'!J21/'1.NUMBERS OF WOMEN'!J25</f>
        <v>3.7200195790504161E-2</v>
      </c>
      <c r="K21" s="143">
        <f>'1.NUMBERS OF WOMEN'!K21/'1.NUMBERS OF WOMEN'!K25</f>
        <v>3.2379924446842956E-2</v>
      </c>
      <c r="L21" s="143">
        <f>'1.NUMBERS OF WOMEN'!L21/'1.NUMBERS OF WOMEN'!L25</f>
        <v>2.9350726356359325E-2</v>
      </c>
      <c r="M21" s="143">
        <f>'1.NUMBERS OF WOMEN'!M21/'1.NUMBERS OF WOMEN'!M25</f>
        <v>4.2922374429223746E-2</v>
      </c>
      <c r="N21" s="143">
        <f>'1.NUMBERS OF WOMEN'!N21/'1.NUMBERS OF WOMEN'!N25</f>
        <v>4.3294117647058823E-2</v>
      </c>
      <c r="O21" s="143">
        <f>'1.NUMBERS OF WOMEN'!O21/'1.NUMBERS OF WOMEN'!O25</f>
        <v>3.8554216867469883E-2</v>
      </c>
      <c r="P21" s="143">
        <f>'1.NUMBERS OF WOMEN'!P21/'1.NUMBERS OF WOMEN'!P25</f>
        <v>1.4684287812041116E-2</v>
      </c>
      <c r="Q21" s="143">
        <f>'1.NUMBERS OF WOMEN'!Q21/'1.NUMBERS OF WOMEN'!Q25</f>
        <v>3.2195750160978753E-2</v>
      </c>
      <c r="R21" s="143">
        <f>'1.NUMBERS OF WOMEN'!R21/'1.NUMBERS OF WOMEN'!R25</f>
        <v>1.9972451790633609E-2</v>
      </c>
      <c r="S21" s="143">
        <f>'1.NUMBERS OF WOMEN'!S21/'1.NUMBERS OF WOMEN'!S25</f>
        <v>2.8148854961832059E-2</v>
      </c>
      <c r="T21" s="143">
        <f>'1.NUMBERS OF WOMEN'!T21/'1.NUMBERS OF WOMEN'!T25</f>
        <v>2.4564994882292732E-2</v>
      </c>
      <c r="U21" s="143">
        <f>'1.NUMBERS OF WOMEN'!U21/'1.NUMBERS OF WOMEN'!U25</f>
        <v>2.3081052066559311E-2</v>
      </c>
      <c r="V21" s="143">
        <f>'1.NUMBERS OF WOMEN'!V21/'1.NUMBERS OF WOMEN'!V25</f>
        <v>2.8768956289027654E-2</v>
      </c>
      <c r="W21" s="143">
        <f>'1.NUMBERS OF WOMEN'!W21/'1.NUMBERS OF WOMEN'!W25</f>
        <v>1.4164305949008499E-2</v>
      </c>
      <c r="X21" s="143">
        <f>'1.NUMBERS OF WOMEN'!X21/'1.NUMBERS OF WOMEN'!X25</f>
        <v>2.5933314334568254E-2</v>
      </c>
      <c r="Y21" s="143">
        <f>'1.NUMBERS OF WOMEN'!Y21/'1.NUMBERS OF WOMEN'!Y25</f>
        <v>2.3255813953488372E-2</v>
      </c>
      <c r="Z21" s="143">
        <f>'1.NUMBERS OF WOMEN'!Z21/'1.NUMBERS OF WOMEN'!Z25</f>
        <v>1.4184397163120567E-2</v>
      </c>
      <c r="AA21" s="143">
        <f>'1.NUMBERS OF WOMEN'!AA21/'1.NUMBERS OF WOMEN'!AA25</f>
        <v>2.4509803921568627E-2</v>
      </c>
      <c r="AB21" s="143">
        <f>'1.NUMBERS OF WOMEN'!AB21/'1.NUMBERS OF WOMEN'!AB25</f>
        <v>2.5771183131589222E-2</v>
      </c>
      <c r="AC21" s="143">
        <f>'1.NUMBERS OF WOMEN'!AC21/'1.NUMBERS OF WOMEN'!AC25</f>
        <v>1.4705882352941176E-2</v>
      </c>
      <c r="AD21" s="143">
        <f>'1.NUMBERS OF WOMEN'!AD21/'1.NUMBERS OF WOMEN'!AD25</f>
        <v>1.6049382716049384E-2</v>
      </c>
      <c r="AE21" s="143">
        <f>'1.NUMBERS OF WOMEN'!AE21/'1.NUMBERS OF WOMEN'!AE25</f>
        <v>2.0221606648199445E-2</v>
      </c>
      <c r="AF21" s="143">
        <f>'1.NUMBERS OF WOMEN'!AF21/'1.NUMBERS OF WOMEN'!AF25</f>
        <v>2.4197613846412367E-2</v>
      </c>
      <c r="AG21" s="143">
        <f>'1.NUMBERS OF WOMEN'!AG21/'1.NUMBERS OF WOMEN'!AG25</f>
        <v>2.9377477267428304E-2</v>
      </c>
      <c r="AH21" s="143">
        <f>'1.NUMBERS OF WOMEN'!AH21/'1.NUMBERS OF WOMEN'!AH25</f>
        <v>3.5969247666117518E-2</v>
      </c>
      <c r="AI21" s="143">
        <f>'1.NUMBERS OF WOMEN'!AI21/'1.NUMBERS OF WOMEN'!AI25</f>
        <v>2.0922288642186166E-2</v>
      </c>
      <c r="AJ21" s="143">
        <f>'1.NUMBERS OF WOMEN'!AJ21/'1.NUMBERS OF WOMEN'!AJ25</f>
        <v>2.9084158415841586E-2</v>
      </c>
      <c r="AK21" s="143">
        <f>'1.NUMBERS OF WOMEN'!AK21/'1.NUMBERS OF WOMEN'!AK25</f>
        <v>1.3522215067611075E-2</v>
      </c>
      <c r="AL21" s="143">
        <f>'1.NUMBERS OF WOMEN'!AL21/'1.NUMBERS OF WOMEN'!AL25</f>
        <v>2.2396416573348264E-2</v>
      </c>
      <c r="AM21" s="143">
        <f>'1.NUMBERS OF WOMEN'!AM21/'1.NUMBERS OF WOMEN'!AM25</f>
        <v>2.8046421663442941E-2</v>
      </c>
      <c r="AN21" s="143">
        <f>'1.NUMBERS OF WOMEN'!AN21/'1.NUMBERS OF WOMEN'!AN25</f>
        <v>1.5158692562766462E-2</v>
      </c>
      <c r="AO21" s="143">
        <f>'1.NUMBERS OF WOMEN'!AO21/'1.NUMBERS OF WOMEN'!AO25</f>
        <v>2.5948103792415168E-2</v>
      </c>
      <c r="AP21" s="143">
        <f>'1.NUMBERS OF WOMEN'!AP21/'1.NUMBERS OF WOMEN'!AP25</f>
        <v>1.4721345951629864E-2</v>
      </c>
      <c r="AQ21" s="143">
        <f>'1.NUMBERS OF WOMEN'!AQ21/'1.NUMBERS OF WOMEN'!AQ25</f>
        <v>2.8921023359288096E-2</v>
      </c>
      <c r="AR21" s="143">
        <f>'1.NUMBERS OF WOMEN'!AR21/'1.NUMBERS OF WOMEN'!AR25</f>
        <v>2.8126058963063368E-2</v>
      </c>
      <c r="AS21" s="143">
        <f>'1.NUMBERS OF WOMEN'!AS21/'1.NUMBERS OF WOMEN'!AS25</f>
        <v>5.8655221745350504E-2</v>
      </c>
      <c r="AT21" s="143">
        <f>'1.NUMBERS OF WOMEN'!AT21/'1.NUMBERS OF WOMEN'!AT25</f>
        <v>1.8575851393188854E-2</v>
      </c>
      <c r="AU21" s="143">
        <f>'1.NUMBERS OF WOMEN'!AU21/'1.NUMBERS OF WOMEN'!AU25</f>
        <v>3.0996829869672421E-2</v>
      </c>
      <c r="AV21" s="143">
        <f>'1.NUMBERS OF WOMEN'!AV21/'1.NUMBERS OF WOMEN'!AV25</f>
        <v>3.1353135313531351E-2</v>
      </c>
      <c r="AW21" s="143">
        <f>'1.NUMBERS OF WOMEN'!AW21/'1.NUMBERS OF WOMEN'!AW25</f>
        <v>2.7758007117437724E-2</v>
      </c>
      <c r="AX21" s="144">
        <f t="shared" si="0"/>
        <v>5.8655221745350504E-2</v>
      </c>
      <c r="AY21" s="144">
        <f t="shared" si="1"/>
        <v>1.3522215067611075E-2</v>
      </c>
      <c r="AZ21" s="145">
        <f>'1.NUMBERS OF WOMEN'!AZ21/'1.NUMBERS OF WOMEN'!AZ25</f>
        <v>2.7930127400581126E-2</v>
      </c>
      <c r="BB21" s="53">
        <v>10</v>
      </c>
      <c r="BC21" s="146">
        <f>SUM(AZ21:AZ23)</f>
        <v>4.3868094836923818E-2</v>
      </c>
    </row>
    <row r="22" spans="1:55" ht="30" customHeight="1" thickTop="1" thickBot="1">
      <c r="A22" s="141" t="s">
        <v>6</v>
      </c>
      <c r="B22" s="153" t="s">
        <v>74</v>
      </c>
      <c r="D22" s="143">
        <f>'1.NUMBERS OF WOMEN'!D22/'1.NUMBERS OF WOMEN'!D25</f>
        <v>6.8917987594762234E-3</v>
      </c>
      <c r="E22" s="143">
        <f>'1.NUMBERS OF WOMEN'!E22/'1.NUMBERS OF WOMEN'!E25</f>
        <v>1.7241379310344827E-3</v>
      </c>
      <c r="F22" s="143">
        <f>'1.NUMBERS OF WOMEN'!F22/'1.NUMBERS OF WOMEN'!F25</f>
        <v>7.6117982873453857E-3</v>
      </c>
      <c r="G22" s="143">
        <f>'1.NUMBERS OF WOMEN'!G22/'1.NUMBERS OF WOMEN'!G25</f>
        <v>7.424144609425436E-3</v>
      </c>
      <c r="H22" s="143">
        <f>'1.NUMBERS OF WOMEN'!H22/'1.NUMBERS OF WOMEN'!H25</f>
        <v>5.2539404553415062E-3</v>
      </c>
      <c r="I22" s="143">
        <f>'1.NUMBERS OF WOMEN'!I22/'1.NUMBERS OF WOMEN'!I25</f>
        <v>1.5483182060864922E-2</v>
      </c>
      <c r="J22" s="143">
        <f>'1.NUMBERS OF WOMEN'!J22/'1.NUMBERS OF WOMEN'!J25</f>
        <v>1.2334801762114538E-2</v>
      </c>
      <c r="K22" s="143">
        <f>'1.NUMBERS OF WOMEN'!K22/'1.NUMBERS OF WOMEN'!K25</f>
        <v>1.6189962223421478E-2</v>
      </c>
      <c r="L22" s="143">
        <f>'1.NUMBERS OF WOMEN'!L22/'1.NUMBERS OF WOMEN'!L25</f>
        <v>9.1906314853246376E-3</v>
      </c>
      <c r="M22" s="143">
        <f>'1.NUMBERS OF WOMEN'!M22/'1.NUMBERS OF WOMEN'!M25</f>
        <v>6.392694063926941E-3</v>
      </c>
      <c r="N22" s="143">
        <f>'1.NUMBERS OF WOMEN'!N22/'1.NUMBERS OF WOMEN'!N25</f>
        <v>7.5294117647058826E-3</v>
      </c>
      <c r="O22" s="143">
        <f>'1.NUMBERS OF WOMEN'!O22/'1.NUMBERS OF WOMEN'!O25</f>
        <v>7.2289156626506026E-3</v>
      </c>
      <c r="P22" s="143">
        <f>'1.NUMBERS OF WOMEN'!P22/'1.NUMBERS OF WOMEN'!P25</f>
        <v>2.936857562408223E-3</v>
      </c>
      <c r="Q22" s="143">
        <f>'1.NUMBERS OF WOMEN'!Q22/'1.NUMBERS OF WOMEN'!Q25</f>
        <v>5.7952350289761749E-3</v>
      </c>
      <c r="R22" s="143">
        <f>'1.NUMBERS OF WOMEN'!R22/'1.NUMBERS OF WOMEN'!R25</f>
        <v>4.8209366391184574E-3</v>
      </c>
      <c r="S22" s="143">
        <f>'1.NUMBERS OF WOMEN'!S22/'1.NUMBERS OF WOMEN'!S25</f>
        <v>1.049618320610687E-2</v>
      </c>
      <c r="T22" s="143">
        <f>'1.NUMBERS OF WOMEN'!T22/'1.NUMBERS OF WOMEN'!T25</f>
        <v>8.8706925963834872E-3</v>
      </c>
      <c r="U22" s="143">
        <f>'1.NUMBERS OF WOMEN'!U22/'1.NUMBERS OF WOMEN'!U25</f>
        <v>1.0735373054213635E-2</v>
      </c>
      <c r="V22" s="143">
        <f>'1.NUMBERS OF WOMEN'!V22/'1.NUMBERS OF WOMEN'!V25</f>
        <v>7.9170383586083855E-3</v>
      </c>
      <c r="W22" s="143">
        <f>'1.NUMBERS OF WOMEN'!W22/'1.NUMBERS OF WOMEN'!W25</f>
        <v>5.6657223796033997E-3</v>
      </c>
      <c r="X22" s="143">
        <f>'1.NUMBERS OF WOMEN'!X22/'1.NUMBERS OF WOMEN'!X25</f>
        <v>9.9743516671416364E-3</v>
      </c>
      <c r="Y22" s="143">
        <f>'1.NUMBERS OF WOMEN'!Y22/'1.NUMBERS OF WOMEN'!Y25</f>
        <v>4.9194991055456173E-3</v>
      </c>
      <c r="Z22" s="143">
        <f>'1.NUMBERS OF WOMEN'!Z22/'1.NUMBERS OF WOMEN'!Z25</f>
        <v>1.0131712259371835E-3</v>
      </c>
      <c r="AA22" s="143">
        <f>'1.NUMBERS OF WOMEN'!AA22/'1.NUMBERS OF WOMEN'!AA25</f>
        <v>8.5784313725490204E-3</v>
      </c>
      <c r="AB22" s="143">
        <f>'1.NUMBERS OF WOMEN'!AB22/'1.NUMBERS OF WOMEN'!AB25</f>
        <v>8.5903943771964072E-3</v>
      </c>
      <c r="AC22" s="143">
        <f>'1.NUMBERS OF WOMEN'!AC22/'1.NUMBERS OF WOMEN'!AC25</f>
        <v>2.9411764705882353E-3</v>
      </c>
      <c r="AD22" s="143">
        <f>'1.NUMBERS OF WOMEN'!AD22/'1.NUMBERS OF WOMEN'!AD25</f>
        <v>3.3950617283950617E-3</v>
      </c>
      <c r="AE22" s="143">
        <f>'1.NUMBERS OF WOMEN'!AE22/'1.NUMBERS OF WOMEN'!AE25</f>
        <v>4.7091412742382268E-3</v>
      </c>
      <c r="AF22" s="143">
        <f>'1.NUMBERS OF WOMEN'!AF22/'1.NUMBERS OF WOMEN'!AF25</f>
        <v>5.8813644765585617E-3</v>
      </c>
      <c r="AG22" s="143">
        <f>'1.NUMBERS OF WOMEN'!AG22/'1.NUMBERS OF WOMEN'!AG25</f>
        <v>9.0930286780135233E-3</v>
      </c>
      <c r="AH22" s="143">
        <f>'1.NUMBERS OF WOMEN'!AH22/'1.NUMBERS OF WOMEN'!AH25</f>
        <v>6.8643602416254808E-3</v>
      </c>
      <c r="AI22" s="143">
        <f>'1.NUMBERS OF WOMEN'!AI22/'1.NUMBERS OF WOMEN'!AI25</f>
        <v>8.1127241673783091E-3</v>
      </c>
      <c r="AJ22" s="143">
        <f>'1.NUMBERS OF WOMEN'!AJ22/'1.NUMBERS OF WOMEN'!AJ25</f>
        <v>8.6633663366336641E-3</v>
      </c>
      <c r="AK22" s="143">
        <f>'1.NUMBERS OF WOMEN'!AK22/'1.NUMBERS OF WOMEN'!AK25</f>
        <v>2.5756600128783E-3</v>
      </c>
      <c r="AL22" s="143">
        <f>'1.NUMBERS OF WOMEN'!AL22/'1.NUMBERS OF WOMEN'!AL25</f>
        <v>8.3986562150055993E-3</v>
      </c>
      <c r="AM22" s="143">
        <f>'1.NUMBERS OF WOMEN'!AM22/'1.NUMBERS OF WOMEN'!AM25</f>
        <v>8.2205029013539647E-3</v>
      </c>
      <c r="AN22" s="143">
        <f>'1.NUMBERS OF WOMEN'!AN22/'1.NUMBERS OF WOMEN'!AN25</f>
        <v>4.7370914258645196E-3</v>
      </c>
      <c r="AO22" s="143">
        <f>'1.NUMBERS OF WOMEN'!AO22/'1.NUMBERS OF WOMEN'!AO25</f>
        <v>1.996007984031936E-3</v>
      </c>
      <c r="AP22" s="143">
        <f>'1.NUMBERS OF WOMEN'!AP22/'1.NUMBERS OF WOMEN'!AP25</f>
        <v>6.3091482649842269E-3</v>
      </c>
      <c r="AQ22" s="143">
        <f>'1.NUMBERS OF WOMEN'!AQ22/'1.NUMBERS OF WOMEN'!AQ25</f>
        <v>5.5617352614015575E-3</v>
      </c>
      <c r="AR22" s="143">
        <f>'1.NUMBERS OF WOMEN'!AR22/'1.NUMBERS OF WOMEN'!AR25</f>
        <v>4.4052863436123352E-3</v>
      </c>
      <c r="AS22" s="143">
        <f>'1.NUMBERS OF WOMEN'!AS22/'1.NUMBERS OF WOMEN'!AS25</f>
        <v>3.814973772055317E-3</v>
      </c>
      <c r="AT22" s="143">
        <f>'1.NUMBERS OF WOMEN'!AT22/'1.NUMBERS OF WOMEN'!AT25</f>
        <v>3.0959752321981426E-3</v>
      </c>
      <c r="AU22" s="143">
        <f>'1.NUMBERS OF WOMEN'!AU22/'1.NUMBERS OF WOMEN'!AU25</f>
        <v>5.2835505459668895E-3</v>
      </c>
      <c r="AV22" s="143">
        <f>'1.NUMBERS OF WOMEN'!AV22/'1.NUMBERS OF WOMEN'!AV25</f>
        <v>4.9504950495049506E-3</v>
      </c>
      <c r="AW22" s="143">
        <f>'1.NUMBERS OF WOMEN'!AW22/'1.NUMBERS OF WOMEN'!AW25</f>
        <v>7.1174377224199285E-3</v>
      </c>
      <c r="AX22" s="144">
        <f t="shared" si="0"/>
        <v>1.6189962223421478E-2</v>
      </c>
      <c r="AY22" s="144">
        <f t="shared" si="1"/>
        <v>1.0131712259371835E-3</v>
      </c>
      <c r="AZ22" s="145">
        <f>'1.NUMBERS OF WOMEN'!AZ22/'1.NUMBERS OF WOMEN'!AZ25</f>
        <v>7.599332909237832E-3</v>
      </c>
    </row>
    <row r="23" spans="1:55" ht="30" customHeight="1" thickTop="1" thickBot="1">
      <c r="A23" s="149" t="s">
        <v>8</v>
      </c>
      <c r="B23" s="154" t="s">
        <v>75</v>
      </c>
      <c r="D23" s="143">
        <f>'1.NUMBERS OF WOMEN'!D23/'1.NUMBERS OF WOMEN'!D25</f>
        <v>4.1350792556857337E-3</v>
      </c>
      <c r="E23" s="143">
        <f>'1.NUMBERS OF WOMEN'!E23/'1.NUMBERS OF WOMEN'!E25</f>
        <v>2.5862068965517241E-3</v>
      </c>
      <c r="F23" s="143">
        <f>'1.NUMBERS OF WOMEN'!F23/'1.NUMBERS OF WOMEN'!F25</f>
        <v>9.0390104662226457E-3</v>
      </c>
      <c r="G23" s="143">
        <f>'1.NUMBERS OF WOMEN'!G23/'1.NUMBERS OF WOMEN'!G25</f>
        <v>1.1620400258231117E-2</v>
      </c>
      <c r="H23" s="143">
        <f>'1.NUMBERS OF WOMEN'!H23/'1.NUMBERS OF WOMEN'!H25</f>
        <v>5.2539404553415062E-3</v>
      </c>
      <c r="I23" s="143">
        <f>'1.NUMBERS OF WOMEN'!I23/'1.NUMBERS OF WOMEN'!I25</f>
        <v>5.3390282968499734E-3</v>
      </c>
      <c r="J23" s="143">
        <f>'1.NUMBERS OF WOMEN'!J23/'1.NUMBERS OF WOMEN'!J25</f>
        <v>9.2021536955457662E-3</v>
      </c>
      <c r="K23" s="143">
        <f>'1.NUMBERS OF WOMEN'!K23/'1.NUMBERS OF WOMEN'!K25</f>
        <v>9.7139773340528864E-3</v>
      </c>
      <c r="L23" s="143">
        <f>'1.NUMBERS OF WOMEN'!L23/'1.NUMBERS OF WOMEN'!L25</f>
        <v>7.1153276015416544E-3</v>
      </c>
      <c r="M23" s="143">
        <f>'1.NUMBERS OF WOMEN'!M23/'1.NUMBERS OF WOMEN'!M25</f>
        <v>7.3059360730593605E-3</v>
      </c>
      <c r="N23" s="143">
        <f>'1.NUMBERS OF WOMEN'!N23/'1.NUMBERS OF WOMEN'!N25</f>
        <v>8.9411764705882354E-3</v>
      </c>
      <c r="O23" s="143">
        <f>'1.NUMBERS OF WOMEN'!O23/'1.NUMBERS OF WOMEN'!O25</f>
        <v>7.8313253012048199E-3</v>
      </c>
      <c r="P23" s="143">
        <f>'1.NUMBERS OF WOMEN'!P23/'1.NUMBERS OF WOMEN'!P25</f>
        <v>0</v>
      </c>
      <c r="Q23" s="143">
        <f>'1.NUMBERS OF WOMEN'!Q23/'1.NUMBERS OF WOMEN'!Q25</f>
        <v>7.0830650354153256E-3</v>
      </c>
      <c r="R23" s="143">
        <f>'1.NUMBERS OF WOMEN'!R23/'1.NUMBERS OF WOMEN'!R25</f>
        <v>8.6088154269972454E-3</v>
      </c>
      <c r="S23" s="143">
        <f>'1.NUMBERS OF WOMEN'!S23/'1.NUMBERS OF WOMEN'!S25</f>
        <v>7.6335877862595417E-3</v>
      </c>
      <c r="T23" s="143">
        <f>'1.NUMBERS OF WOMEN'!T23/'1.NUMBERS OF WOMEN'!T25</f>
        <v>8.8706925963834872E-3</v>
      </c>
      <c r="U23" s="143">
        <f>'1.NUMBERS OF WOMEN'!U23/'1.NUMBERS OF WOMEN'!U25</f>
        <v>3.2206119162640902E-3</v>
      </c>
      <c r="V23" s="143">
        <f>'1.NUMBERS OF WOMEN'!V23/'1.NUMBERS OF WOMEN'!V25</f>
        <v>1.2934879571810883E-2</v>
      </c>
      <c r="W23" s="143">
        <f>'1.NUMBERS OF WOMEN'!W23/'1.NUMBERS OF WOMEN'!W25</f>
        <v>1.1331444759206799E-2</v>
      </c>
      <c r="X23" s="143">
        <f>'1.NUMBERS OF WOMEN'!X23/'1.NUMBERS OF WOMEN'!X25</f>
        <v>8.2644628099173556E-3</v>
      </c>
      <c r="Y23" s="143">
        <f>'1.NUMBERS OF WOMEN'!Y23/'1.NUMBERS OF WOMEN'!Y25</f>
        <v>4.9194991055456173E-3</v>
      </c>
      <c r="Z23" s="143">
        <f>'1.NUMBERS OF WOMEN'!Z23/'1.NUMBERS OF WOMEN'!Z25</f>
        <v>1.0131712259371835E-3</v>
      </c>
      <c r="AA23" s="143">
        <f>'1.NUMBERS OF WOMEN'!AA23/'1.NUMBERS OF WOMEN'!AA25</f>
        <v>3.6764705882352941E-3</v>
      </c>
      <c r="AB23" s="143">
        <f>'1.NUMBERS OF WOMEN'!AB23/'1.NUMBERS OF WOMEN'!AB25</f>
        <v>1.015228426395939E-2</v>
      </c>
      <c r="AC23" s="143">
        <f>'1.NUMBERS OF WOMEN'!AC23/'1.NUMBERS OF WOMEN'!AC25</f>
        <v>0</v>
      </c>
      <c r="AD23" s="143">
        <f>'1.NUMBERS OF WOMEN'!AD23/'1.NUMBERS OF WOMEN'!AD25</f>
        <v>3.0864197530864196E-3</v>
      </c>
      <c r="AE23" s="143">
        <f>'1.NUMBERS OF WOMEN'!AE23/'1.NUMBERS OF WOMEN'!AE25</f>
        <v>6.6481994459833792E-3</v>
      </c>
      <c r="AF23" s="143">
        <f>'1.NUMBERS OF WOMEN'!AF23/'1.NUMBERS OF WOMEN'!AF25</f>
        <v>7.3937153419593345E-3</v>
      </c>
      <c r="AG23" s="143">
        <f>'1.NUMBERS OF WOMEN'!AG23/'1.NUMBERS OF WOMEN'!AG25</f>
        <v>8.3935649335509441E-3</v>
      </c>
      <c r="AH23" s="143">
        <f>'1.NUMBERS OF WOMEN'!AH23/'1.NUMBERS OF WOMEN'!AH25</f>
        <v>1.8945634266886325E-2</v>
      </c>
      <c r="AI23" s="143">
        <f>'1.NUMBERS OF WOMEN'!AI23/'1.NUMBERS OF WOMEN'!AI25</f>
        <v>1.2524907486478793E-2</v>
      </c>
      <c r="AJ23" s="143">
        <f>'1.NUMBERS OF WOMEN'!AJ23/'1.NUMBERS OF WOMEN'!AJ25</f>
        <v>5.569306930693069E-3</v>
      </c>
      <c r="AK23" s="143">
        <f>'1.NUMBERS OF WOMEN'!AK23/'1.NUMBERS OF WOMEN'!AK25</f>
        <v>2.5756600128783E-3</v>
      </c>
      <c r="AL23" s="143">
        <f>'1.NUMBERS OF WOMEN'!AL23/'1.NUMBERS OF WOMEN'!AL25</f>
        <v>1.2877939529675251E-2</v>
      </c>
      <c r="AM23" s="143">
        <f>'1.NUMBERS OF WOMEN'!AM23/'1.NUMBERS OF WOMEN'!AM25</f>
        <v>1.1847195357833656E-2</v>
      </c>
      <c r="AN23" s="143">
        <f>'1.NUMBERS OF WOMEN'!AN23/'1.NUMBERS OF WOMEN'!AN25</f>
        <v>1.8948365703458077E-3</v>
      </c>
      <c r="AO23" s="143">
        <f>'1.NUMBERS OF WOMEN'!AO23/'1.NUMBERS OF WOMEN'!AO25</f>
        <v>1.3972055888223553E-2</v>
      </c>
      <c r="AP23" s="143">
        <f>'1.NUMBERS OF WOMEN'!AP23/'1.NUMBERS OF WOMEN'!AP25</f>
        <v>3.1545741324921135E-3</v>
      </c>
      <c r="AQ23" s="143">
        <f>'1.NUMBERS OF WOMEN'!AQ23/'1.NUMBERS OF WOMEN'!AQ25</f>
        <v>5.5617352614015575E-3</v>
      </c>
      <c r="AR23" s="143">
        <f>'1.NUMBERS OF WOMEN'!AR23/'1.NUMBERS OF WOMEN'!AR25</f>
        <v>3.7275499830565911E-3</v>
      </c>
      <c r="AS23" s="143" t="s">
        <v>95</v>
      </c>
      <c r="AT23" s="143">
        <f>'1.NUMBERS OF WOMEN'!AT23/'1.NUMBERS OF WOMEN'!AT25</f>
        <v>3.0959752321981426E-3</v>
      </c>
      <c r="AU23" s="143">
        <f>'1.NUMBERS OF WOMEN'!AU23/'1.NUMBERS OF WOMEN'!AU25</f>
        <v>8.4536808735470228E-3</v>
      </c>
      <c r="AV23" s="143">
        <f>'1.NUMBERS OF WOMEN'!AV23/'1.NUMBERS OF WOMEN'!AV25</f>
        <v>3.3003300330033004E-3</v>
      </c>
      <c r="AW23" s="143">
        <f>'1.NUMBERS OF WOMEN'!AW23/'1.NUMBERS OF WOMEN'!AW25</f>
        <v>1.494661921708185E-2</v>
      </c>
      <c r="AX23" s="144">
        <f t="shared" si="0"/>
        <v>1.8945634266886325E-2</v>
      </c>
      <c r="AY23" s="144">
        <f t="shared" si="1"/>
        <v>0</v>
      </c>
      <c r="AZ23" s="145">
        <f>'1.NUMBERS OF WOMEN'!AZ23/'1.NUMBERS OF WOMEN'!AZ25</f>
        <v>8.3386345271048608E-3</v>
      </c>
    </row>
    <row r="24" spans="1:55" ht="30" customHeight="1" thickTop="1">
      <c r="A24" s="250"/>
      <c r="B24" s="251" t="s">
        <v>93</v>
      </c>
      <c r="D24" s="143">
        <f>'1.NUMBERS OF WOMEN'!D24/'1.NUMBERS OF WOMEN'!D25</f>
        <v>1.4128187456926258E-2</v>
      </c>
      <c r="E24" s="143">
        <f>'1.NUMBERS OF WOMEN'!E24/'1.NUMBERS OF WOMEN'!E25</f>
        <v>1.0344827586206896E-2</v>
      </c>
      <c r="F24" s="143">
        <f>'1.NUMBERS OF WOMEN'!F24/'1.NUMBERS OF WOMEN'!F25</f>
        <v>1.1893434823977164E-2</v>
      </c>
      <c r="G24" s="143">
        <f>'1.NUMBERS OF WOMEN'!G24/'1.NUMBERS OF WOMEN'!G25</f>
        <v>1.9690122659780502E-2</v>
      </c>
      <c r="H24" s="143">
        <f>'1.NUMBERS OF WOMEN'!H24/'1.NUMBERS OF WOMEN'!H25</f>
        <v>0</v>
      </c>
      <c r="I24" s="143">
        <f>'1.NUMBERS OF WOMEN'!I24/'1.NUMBERS OF WOMEN'!I25</f>
        <v>8.5424452749599568E-3</v>
      </c>
      <c r="J24" s="143">
        <f>'1.NUMBERS OF WOMEN'!J24/'1.NUMBERS OF WOMEN'!J25</f>
        <v>0</v>
      </c>
      <c r="K24" s="143">
        <f>'1.NUMBERS OF WOMEN'!K24/'1.NUMBERS OF WOMEN'!K25</f>
        <v>2.6983270372369131E-3</v>
      </c>
      <c r="L24" s="143">
        <f>'1.NUMBERS OF WOMEN'!L24/'1.NUMBERS OF WOMEN'!L25</f>
        <v>0</v>
      </c>
      <c r="M24" s="143">
        <f>'1.NUMBERS OF WOMEN'!M24/'1.NUMBERS OF WOMEN'!M25</f>
        <v>1.5525114155251141E-2</v>
      </c>
      <c r="N24" s="143">
        <f>'1.NUMBERS OF WOMEN'!N24/'1.NUMBERS OF WOMEN'!N25</f>
        <v>8.4705882352941169E-3</v>
      </c>
      <c r="O24" s="143">
        <f>'1.NUMBERS OF WOMEN'!O24/'1.NUMBERS OF WOMEN'!O25</f>
        <v>1.6265060240963854E-2</v>
      </c>
      <c r="P24" s="143">
        <f>'1.NUMBERS OF WOMEN'!P24/'1.NUMBERS OF WOMEN'!P25</f>
        <v>1.4684287812041115E-3</v>
      </c>
      <c r="Q24" s="143">
        <f>'1.NUMBERS OF WOMEN'!Q24/'1.NUMBERS OF WOMEN'!Q25</f>
        <v>1.28783000643915E-2</v>
      </c>
      <c r="R24" s="143">
        <f>'1.NUMBERS OF WOMEN'!R24/'1.NUMBERS OF WOMEN'!R25</f>
        <v>0</v>
      </c>
      <c r="S24" s="143">
        <f>'1.NUMBERS OF WOMEN'!S24/'1.NUMBERS OF WOMEN'!S25</f>
        <v>1.0019083969465648E-2</v>
      </c>
      <c r="T24" s="143">
        <f>'1.NUMBERS OF WOMEN'!T24/'1.NUMBERS OF WOMEN'!T25</f>
        <v>0</v>
      </c>
      <c r="U24" s="143">
        <f>'1.NUMBERS OF WOMEN'!U24/'1.NUMBERS OF WOMEN'!U25</f>
        <v>0</v>
      </c>
      <c r="V24" s="143">
        <f>'1.NUMBERS OF WOMEN'!V24/'1.NUMBERS OF WOMEN'!V25</f>
        <v>1.4830508474576272E-2</v>
      </c>
      <c r="W24" s="143">
        <f>'1.NUMBERS OF WOMEN'!W24/'1.NUMBERS OF WOMEN'!W25</f>
        <v>1.4164305949008499E-2</v>
      </c>
      <c r="X24" s="143">
        <f>'1.NUMBERS OF WOMEN'!X24/'1.NUMBERS OF WOMEN'!X25</f>
        <v>1.1114277571957822E-2</v>
      </c>
      <c r="Y24" s="143">
        <f>'1.NUMBERS OF WOMEN'!Y24/'1.NUMBERS OF WOMEN'!Y25</f>
        <v>0</v>
      </c>
      <c r="Z24" s="143">
        <f>'1.NUMBERS OF WOMEN'!Z24/'1.NUMBERS OF WOMEN'!Z25</f>
        <v>1.5197568389057751E-2</v>
      </c>
      <c r="AA24" s="143">
        <f>'1.NUMBERS OF WOMEN'!AA24/'1.NUMBERS OF WOMEN'!AA25</f>
        <v>0</v>
      </c>
      <c r="AB24" s="143">
        <f>'1.NUMBERS OF WOMEN'!AB24/'1.NUMBERS OF WOMEN'!AB25</f>
        <v>1.483795392424834E-2</v>
      </c>
      <c r="AC24" s="143">
        <f>'1.NUMBERS OF WOMEN'!AC24/'1.NUMBERS OF WOMEN'!AC25</f>
        <v>0</v>
      </c>
      <c r="AD24" s="143">
        <f>'1.NUMBERS OF WOMEN'!AD24/'1.NUMBERS OF WOMEN'!AD25</f>
        <v>6.7901234567901234E-3</v>
      </c>
      <c r="AE24" s="143">
        <f>'1.NUMBERS OF WOMEN'!AE24/'1.NUMBERS OF WOMEN'!AE25</f>
        <v>8.0332409972299172E-3</v>
      </c>
      <c r="AF24" s="143">
        <f>'1.NUMBERS OF WOMEN'!AF24/'1.NUMBERS OF WOMEN'!AF25</f>
        <v>9.578222147538229E-3</v>
      </c>
      <c r="AG24" s="143">
        <f>'1.NUMBERS OF WOMEN'!AG24/'1.NUMBERS OF WOMEN'!AG25</f>
        <v>1.0025647003963628E-2</v>
      </c>
      <c r="AH24" s="143">
        <f>'1.NUMBERS OF WOMEN'!AH24/'1.NUMBERS OF WOMEN'!AH25</f>
        <v>1.1806699615595826E-2</v>
      </c>
      <c r="AI24" s="143">
        <f>'1.NUMBERS OF WOMEN'!AI24/'1.NUMBERS OF WOMEN'!AI25</f>
        <v>1.0816965556504412E-2</v>
      </c>
      <c r="AJ24" s="143">
        <f>'1.NUMBERS OF WOMEN'!AJ24/'1.NUMBERS OF WOMEN'!AJ25</f>
        <v>1.8564356435643563E-3</v>
      </c>
      <c r="AK24" s="143">
        <f>'1.NUMBERS OF WOMEN'!AK24/'1.NUMBERS OF WOMEN'!AK25</f>
        <v>7.0830650354153256E-3</v>
      </c>
      <c r="AL24" s="143">
        <f>'1.NUMBERS OF WOMEN'!AL24/'1.NUMBERS OF WOMEN'!AL25</f>
        <v>1.2318029115341545E-2</v>
      </c>
      <c r="AM24" s="143">
        <f>'1.NUMBERS OF WOMEN'!AM24/'1.NUMBERS OF WOMEN'!AM25</f>
        <v>0</v>
      </c>
      <c r="AN24" s="143">
        <f>'1.NUMBERS OF WOMEN'!AN24/'1.NUMBERS OF WOMEN'!AN25</f>
        <v>2.3685457129322598E-3</v>
      </c>
      <c r="AO24" s="143">
        <f>'1.NUMBERS OF WOMEN'!AO24/'1.NUMBERS OF WOMEN'!AO25</f>
        <v>5.9880239520958087E-3</v>
      </c>
      <c r="AP24" s="143">
        <f>'1.NUMBERS OF WOMEN'!AP24/'1.NUMBERS OF WOMEN'!AP25</f>
        <v>6.3091482649842269E-3</v>
      </c>
      <c r="AQ24" s="143">
        <f>'1.NUMBERS OF WOMEN'!AQ24/'1.NUMBERS OF WOMEN'!AQ25</f>
        <v>6.6740823136818691E-3</v>
      </c>
      <c r="AR24" s="143">
        <f>'1.NUMBERS OF WOMEN'!AR24/'1.NUMBERS OF WOMEN'!AR25</f>
        <v>1.9315486275838699E-2</v>
      </c>
      <c r="AS24" s="143" t="s">
        <v>95</v>
      </c>
      <c r="AT24" s="143">
        <f>'1.NUMBERS OF WOMEN'!AT24/'1.NUMBERS OF WOMEN'!AT25</f>
        <v>0</v>
      </c>
      <c r="AU24" s="143">
        <f>'1.NUMBERS OF WOMEN'!AU24/'1.NUMBERS OF WOMEN'!AU25</f>
        <v>1.0214864388869321E-2</v>
      </c>
      <c r="AV24" s="143">
        <f>'1.NUMBERS OF WOMEN'!AV24/'1.NUMBERS OF WOMEN'!AV25</f>
        <v>2.4752475247524754E-2</v>
      </c>
      <c r="AW24" s="143">
        <f>'1.NUMBERS OF WOMEN'!AW24/'1.NUMBERS OF WOMEN'!AW25</f>
        <v>9.2526690391459068E-3</v>
      </c>
      <c r="AX24" s="253"/>
      <c r="AY24" s="253"/>
      <c r="AZ24" s="252"/>
    </row>
    <row r="25" spans="1:55" ht="21" customHeight="1">
      <c r="C25" s="53" t="s">
        <v>94</v>
      </c>
      <c r="D25" s="155">
        <f>SUM(D6:D24)</f>
        <v>0.99999999999999989</v>
      </c>
      <c r="E25" s="155">
        <f t="shared" ref="E25:AW25" si="2">SUM(E6:E24)</f>
        <v>1</v>
      </c>
      <c r="F25" s="155">
        <f t="shared" si="2"/>
        <v>1.0000000000000002</v>
      </c>
      <c r="G25" s="155">
        <f t="shared" si="2"/>
        <v>1</v>
      </c>
      <c r="H25" s="155">
        <f t="shared" si="2"/>
        <v>0.99999999999999978</v>
      </c>
      <c r="I25" s="155">
        <f t="shared" si="2"/>
        <v>1</v>
      </c>
      <c r="J25" s="155">
        <f t="shared" si="2"/>
        <v>0.99999999999999989</v>
      </c>
      <c r="K25" s="155">
        <f t="shared" si="2"/>
        <v>1</v>
      </c>
      <c r="L25" s="155">
        <f t="shared" si="2"/>
        <v>0.99999999999999989</v>
      </c>
      <c r="M25" s="155">
        <f t="shared" si="2"/>
        <v>1</v>
      </c>
      <c r="N25" s="155">
        <f t="shared" si="2"/>
        <v>0.99999999999999978</v>
      </c>
      <c r="O25" s="155">
        <f t="shared" si="2"/>
        <v>0.99999999999999989</v>
      </c>
      <c r="P25" s="155">
        <f t="shared" si="2"/>
        <v>1</v>
      </c>
      <c r="Q25" s="155">
        <f t="shared" si="2"/>
        <v>1</v>
      </c>
      <c r="R25" s="155">
        <f t="shared" si="2"/>
        <v>0.99999999999999978</v>
      </c>
      <c r="S25" s="155">
        <f t="shared" si="2"/>
        <v>0.99999999999999989</v>
      </c>
      <c r="T25" s="155">
        <f t="shared" si="2"/>
        <v>1</v>
      </c>
      <c r="U25" s="155">
        <f t="shared" si="2"/>
        <v>1</v>
      </c>
      <c r="V25" s="155">
        <f t="shared" si="2"/>
        <v>0.99999999999999967</v>
      </c>
      <c r="W25" s="155">
        <f t="shared" si="2"/>
        <v>1</v>
      </c>
      <c r="X25" s="155">
        <f t="shared" si="2"/>
        <v>1</v>
      </c>
      <c r="Y25" s="155">
        <f t="shared" si="2"/>
        <v>1</v>
      </c>
      <c r="Z25" s="155">
        <f t="shared" si="2"/>
        <v>0.99999999999999978</v>
      </c>
      <c r="AA25" s="155">
        <f t="shared" si="2"/>
        <v>0.99999999999999989</v>
      </c>
      <c r="AB25" s="155">
        <f t="shared" si="2"/>
        <v>1.0000000000000002</v>
      </c>
      <c r="AC25" s="155">
        <f t="shared" si="2"/>
        <v>0.99999999999999978</v>
      </c>
      <c r="AD25" s="155">
        <f t="shared" si="2"/>
        <v>1</v>
      </c>
      <c r="AE25" s="155">
        <f t="shared" si="2"/>
        <v>0.99999999999999989</v>
      </c>
      <c r="AF25" s="155">
        <f t="shared" si="2"/>
        <v>0.99999999999999989</v>
      </c>
      <c r="AG25" s="155">
        <f t="shared" si="2"/>
        <v>1</v>
      </c>
      <c r="AH25" s="155">
        <f t="shared" si="2"/>
        <v>1</v>
      </c>
      <c r="AI25" s="155">
        <f t="shared" si="2"/>
        <v>1</v>
      </c>
      <c r="AJ25" s="155">
        <f t="shared" si="2"/>
        <v>0.99999999999999978</v>
      </c>
      <c r="AK25" s="155">
        <f t="shared" si="2"/>
        <v>1.0000000000000004</v>
      </c>
      <c r="AL25" s="155">
        <f t="shared" si="2"/>
        <v>0.99999999999999978</v>
      </c>
      <c r="AM25" s="155">
        <f t="shared" si="2"/>
        <v>1</v>
      </c>
      <c r="AN25" s="155">
        <f t="shared" si="2"/>
        <v>1.0000000000000002</v>
      </c>
      <c r="AO25" s="155">
        <f t="shared" si="2"/>
        <v>1.0000000000000002</v>
      </c>
      <c r="AP25" s="155">
        <f t="shared" si="2"/>
        <v>0.99999999999999978</v>
      </c>
      <c r="AQ25" s="155">
        <f t="shared" si="2"/>
        <v>0.99999999999999989</v>
      </c>
      <c r="AR25" s="155">
        <f t="shared" si="2"/>
        <v>1.0000000000000002</v>
      </c>
      <c r="AS25" s="155">
        <f t="shared" si="2"/>
        <v>1.0000000000000002</v>
      </c>
      <c r="AT25" s="155">
        <f t="shared" si="2"/>
        <v>1</v>
      </c>
      <c r="AU25" s="155">
        <f t="shared" si="2"/>
        <v>1</v>
      </c>
      <c r="AV25" s="155">
        <f t="shared" si="2"/>
        <v>1.0000000000000002</v>
      </c>
      <c r="AW25" s="155">
        <f t="shared" si="2"/>
        <v>0.99999999999999978</v>
      </c>
      <c r="AZ25" s="155">
        <f>SUM(AZ6:AZ23)</f>
        <v>0.99197084056874651</v>
      </c>
    </row>
    <row r="26" spans="1:55" ht="16">
      <c r="D26" s="55"/>
      <c r="E26" s="55"/>
      <c r="F26" s="55"/>
      <c r="G26" s="55"/>
      <c r="H26" s="156"/>
      <c r="I26" s="55"/>
      <c r="J26" s="55"/>
      <c r="K26" s="156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134"/>
      <c r="AT26" s="55"/>
      <c r="AU26" s="55"/>
      <c r="AV26" s="55"/>
      <c r="AW26" s="55"/>
      <c r="AZ26" s="55"/>
    </row>
    <row r="27" spans="1:55" ht="16"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157"/>
      <c r="AN27" s="55"/>
      <c r="AO27" s="55"/>
      <c r="AP27" s="55"/>
      <c r="AQ27" s="55"/>
      <c r="AR27" s="55"/>
      <c r="AS27" s="134"/>
      <c r="AT27" s="55"/>
      <c r="AU27" s="55"/>
      <c r="AV27" s="55"/>
      <c r="AW27" s="55"/>
      <c r="AZ27" s="55"/>
    </row>
    <row r="28" spans="1:55" ht="16"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157"/>
      <c r="AN28" s="55"/>
      <c r="AO28" s="55"/>
      <c r="AP28" s="55"/>
      <c r="AQ28" s="55"/>
      <c r="AR28" s="55"/>
      <c r="AS28" s="134"/>
      <c r="AT28" s="55"/>
      <c r="AU28" s="55"/>
      <c r="AV28" s="55"/>
      <c r="AW28" s="55"/>
      <c r="AZ28" s="55"/>
    </row>
  </sheetData>
  <sheetProtection selectLockedCells="1" selectUnlockedCells="1"/>
  <mergeCells count="1"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3" orientation="landscape"/>
  <headerFooter>
    <oddHeader>&amp;RSid 2</oddHeader>
    <oddFooter>&amp;R&amp;D</oddFooter>
  </headerFooter>
  <colBreaks count="1" manualBreakCount="1">
    <brk id="27" max="1048575" man="1"/>
  </colBreaks>
  <ignoredErrors>
    <ignoredError sqref="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5"/>
  <dimension ref="A1:BH36"/>
  <sheetViews>
    <sheetView zoomScaleSheetLayoutView="50" workbookViewId="0">
      <pane xSplit="2" topLeftCell="W1" activePane="topRight" state="frozen"/>
      <selection activeCell="A3" sqref="A1:XFD1048576"/>
      <selection pane="topRight" activeCell="B2" sqref="B2"/>
    </sheetView>
  </sheetViews>
  <sheetFormatPr baseColWidth="10" defaultColWidth="9.1640625" defaultRowHeight="16"/>
  <cols>
    <col min="1" max="1" width="9.33203125" style="61" customWidth="1"/>
    <col min="2" max="2" width="28" style="61" customWidth="1"/>
    <col min="3" max="3" width="2.5" style="53" customWidth="1"/>
    <col min="4" max="5" width="8" style="53" bestFit="1" customWidth="1"/>
    <col min="6" max="6" width="12.6640625" style="53" bestFit="1" customWidth="1"/>
    <col min="7" max="7" width="8" style="53" bestFit="1" customWidth="1"/>
    <col min="8" max="8" width="10.6640625" style="53" bestFit="1" customWidth="1"/>
    <col min="9" max="9" width="8" style="53" bestFit="1" customWidth="1"/>
    <col min="10" max="10" width="11.5" style="53" bestFit="1" customWidth="1"/>
    <col min="11" max="11" width="12.5" style="53" bestFit="1" customWidth="1"/>
    <col min="12" max="12" width="14.83203125" style="53" bestFit="1" customWidth="1"/>
    <col min="13" max="13" width="12.6640625" style="53" bestFit="1" customWidth="1"/>
    <col min="14" max="14" width="13" style="53" bestFit="1" customWidth="1"/>
    <col min="15" max="15" width="10.5" style="53" bestFit="1" customWidth="1"/>
    <col min="16" max="16" width="12.5" style="53" bestFit="1" customWidth="1"/>
    <col min="17" max="17" width="13.5" style="53" bestFit="1" customWidth="1"/>
    <col min="18" max="18" width="15" style="53" bestFit="1" customWidth="1"/>
    <col min="19" max="19" width="18" style="53" bestFit="1" customWidth="1"/>
    <col min="20" max="20" width="12.33203125" style="53" bestFit="1" customWidth="1"/>
    <col min="21" max="21" width="8" style="53" bestFit="1" customWidth="1"/>
    <col min="22" max="22" width="14.83203125" style="53" bestFit="1" customWidth="1"/>
    <col min="23" max="23" width="15.6640625" style="53" bestFit="1" customWidth="1"/>
    <col min="24" max="24" width="18.1640625" style="53" bestFit="1" customWidth="1"/>
    <col min="25" max="25" width="13.83203125" style="53" bestFit="1" customWidth="1"/>
    <col min="26" max="26" width="11.83203125" style="53" bestFit="1" customWidth="1"/>
    <col min="27" max="27" width="14.33203125" style="53" bestFit="1" customWidth="1"/>
    <col min="28" max="28" width="9.5" style="53" bestFit="1" customWidth="1"/>
    <col min="29" max="29" width="15" style="53" bestFit="1" customWidth="1"/>
    <col min="30" max="30" width="15" style="53" customWidth="1"/>
    <col min="31" max="31" width="14.1640625" style="61" bestFit="1" customWidth="1"/>
    <col min="32" max="32" width="17.1640625" style="53" bestFit="1" customWidth="1"/>
    <col min="33" max="33" width="21.1640625" style="53" bestFit="1" customWidth="1"/>
    <col min="34" max="34" width="17.1640625" style="53" bestFit="1" customWidth="1"/>
    <col min="35" max="35" width="24" style="53" bestFit="1" customWidth="1"/>
    <col min="36" max="36" width="16.5" style="53" bestFit="1" customWidth="1"/>
    <col min="37" max="37" width="13.5" style="194" bestFit="1" customWidth="1"/>
    <col min="38" max="38" width="12.1640625" style="194" bestFit="1" customWidth="1"/>
    <col min="39" max="39" width="10.33203125" style="194" bestFit="1" customWidth="1"/>
    <col min="40" max="40" width="10" style="194" bestFit="1" customWidth="1"/>
    <col min="41" max="41" width="8" style="194" bestFit="1" customWidth="1"/>
    <col min="42" max="42" width="11.1640625" style="194" bestFit="1" customWidth="1"/>
    <col min="43" max="43" width="11.5" style="194" bestFit="1" customWidth="1"/>
    <col min="44" max="44" width="11.1640625" style="194" bestFit="1" customWidth="1"/>
    <col min="45" max="45" width="7.5" style="194" bestFit="1" customWidth="1"/>
    <col min="46" max="46" width="14.83203125" style="194" bestFit="1" customWidth="1"/>
    <col min="47" max="47" width="9.83203125" style="194" bestFit="1" customWidth="1"/>
    <col min="48" max="48" width="20.5" style="194" bestFit="1" customWidth="1"/>
    <col min="49" max="49" width="17.6640625" style="194" bestFit="1" customWidth="1"/>
    <col min="50" max="51" width="12.6640625" style="63" bestFit="1" customWidth="1"/>
    <col min="52" max="52" width="9.1640625" style="63"/>
    <col min="53" max="53" width="9.1640625" style="53"/>
    <col min="54" max="54" width="9.1640625" style="258"/>
    <col min="55" max="59" width="9.1640625" style="53"/>
    <col min="60" max="60" width="11.1640625" style="53" bestFit="1" customWidth="1"/>
    <col min="61" max="16384" width="9.1640625" style="53"/>
  </cols>
  <sheetData>
    <row r="1" spans="1:60" ht="75">
      <c r="B1" s="314" t="s">
        <v>102</v>
      </c>
      <c r="D1" s="159"/>
      <c r="E1" s="159"/>
      <c r="F1" s="159"/>
      <c r="G1" s="159"/>
      <c r="H1" s="159"/>
      <c r="I1" s="159"/>
      <c r="J1" s="160"/>
      <c r="K1" s="159"/>
      <c r="L1" s="159"/>
      <c r="M1" s="159"/>
      <c r="N1" s="160"/>
      <c r="O1" s="159"/>
      <c r="P1" s="159"/>
      <c r="Q1" s="159"/>
      <c r="R1" s="161"/>
      <c r="S1" s="161"/>
      <c r="T1" s="160"/>
      <c r="U1" s="160"/>
      <c r="V1" s="160"/>
      <c r="W1" s="160"/>
      <c r="X1" s="160"/>
      <c r="Y1" s="160"/>
      <c r="Z1" s="55"/>
      <c r="AA1" s="160"/>
      <c r="AB1" s="162"/>
      <c r="AC1" s="160"/>
      <c r="AD1" s="160"/>
      <c r="AE1" s="159"/>
      <c r="AF1" s="159"/>
      <c r="AG1" s="162"/>
      <c r="AH1" s="162"/>
      <c r="AI1" s="160"/>
      <c r="AJ1" s="160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</row>
    <row r="2" spans="1:60" ht="24.75" customHeight="1">
      <c r="B2" s="131"/>
      <c r="D2" s="159"/>
      <c r="E2" s="159"/>
      <c r="F2" s="159">
        <f>SUM(D6:D7)</f>
        <v>126</v>
      </c>
      <c r="G2" s="159"/>
      <c r="H2" s="159"/>
      <c r="I2" s="159"/>
      <c r="J2" s="160"/>
      <c r="K2" s="159"/>
      <c r="L2" s="159"/>
      <c r="M2" s="159"/>
      <c r="N2" s="160"/>
      <c r="O2" s="159"/>
      <c r="P2" s="159"/>
      <c r="Q2" s="159"/>
      <c r="R2" s="162"/>
      <c r="S2" s="162"/>
      <c r="T2" s="160"/>
      <c r="U2" s="160"/>
      <c r="V2" s="160"/>
      <c r="W2" s="160"/>
      <c r="X2" s="160"/>
      <c r="Y2" s="160"/>
      <c r="Z2" s="55"/>
      <c r="AA2" s="160"/>
      <c r="AB2" s="162"/>
      <c r="AC2" s="160"/>
      <c r="AD2" s="160"/>
      <c r="AE2" s="159"/>
      <c r="AF2" s="159"/>
      <c r="AG2" s="162"/>
      <c r="AH2" s="162"/>
      <c r="AI2" s="160"/>
      <c r="AJ2" s="160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</row>
    <row r="3" spans="1:60" s="136" customFormat="1" ht="16.5" customHeight="1" thickBot="1">
      <c r="A3" s="135"/>
      <c r="B3" s="135"/>
      <c r="D3" s="162"/>
      <c r="E3" s="162"/>
      <c r="F3" s="162"/>
      <c r="G3" s="162"/>
      <c r="H3" s="162"/>
      <c r="I3" s="162"/>
      <c r="J3" s="160"/>
      <c r="K3" s="162"/>
      <c r="L3" s="162"/>
      <c r="M3" s="162"/>
      <c r="N3" s="160"/>
      <c r="O3" s="163"/>
      <c r="P3" s="163"/>
      <c r="Q3" s="162"/>
      <c r="R3" s="162"/>
      <c r="S3" s="164"/>
      <c r="T3" s="160"/>
      <c r="U3" s="160"/>
      <c r="V3" s="160"/>
      <c r="W3" s="160"/>
      <c r="X3" s="160"/>
      <c r="Y3" s="160"/>
      <c r="Z3" s="55"/>
      <c r="AA3" s="160"/>
      <c r="AB3" s="162"/>
      <c r="AC3" s="160"/>
      <c r="AD3" s="160"/>
      <c r="AE3" s="162"/>
      <c r="AF3" s="162"/>
      <c r="AG3" s="162"/>
      <c r="AH3" s="162"/>
      <c r="AI3" s="160"/>
      <c r="AJ3" s="160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63"/>
      <c r="AY3" s="63"/>
      <c r="AZ3" s="63"/>
      <c r="BB3" s="259"/>
    </row>
    <row r="4" spans="1:60" ht="30" customHeight="1" thickTop="1" thickBot="1">
      <c r="A4" s="323"/>
      <c r="B4" s="324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7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8"/>
      <c r="AY4" s="199"/>
      <c r="AZ4" s="54"/>
    </row>
    <row r="5" spans="1:60" s="135" customFormat="1" ht="30" customHeight="1" thickTop="1" thickBot="1">
      <c r="A5" s="321" t="s">
        <v>0</v>
      </c>
      <c r="B5" s="322"/>
      <c r="D5" s="202" t="s">
        <v>1</v>
      </c>
      <c r="E5" s="202" t="s">
        <v>28</v>
      </c>
      <c r="F5" s="202" t="s">
        <v>42</v>
      </c>
      <c r="G5" s="202" t="s">
        <v>30</v>
      </c>
      <c r="H5" s="202" t="s">
        <v>25</v>
      </c>
      <c r="I5" s="202" t="s">
        <v>39</v>
      </c>
      <c r="J5" s="202" t="s">
        <v>43</v>
      </c>
      <c r="K5" s="202" t="s">
        <v>47</v>
      </c>
      <c r="L5" s="202" t="s">
        <v>3</v>
      </c>
      <c r="M5" s="202" t="s">
        <v>32</v>
      </c>
      <c r="N5" s="202" t="s">
        <v>40</v>
      </c>
      <c r="O5" s="203" t="s">
        <v>48</v>
      </c>
      <c r="P5" s="203" t="s">
        <v>29</v>
      </c>
      <c r="Q5" s="203" t="s">
        <v>12</v>
      </c>
      <c r="R5" s="203" t="s">
        <v>2</v>
      </c>
      <c r="S5" s="202" t="s">
        <v>27</v>
      </c>
      <c r="T5" s="202" t="s">
        <v>4</v>
      </c>
      <c r="U5" s="202" t="s">
        <v>38</v>
      </c>
      <c r="V5" s="202" t="s">
        <v>62</v>
      </c>
      <c r="W5" s="204" t="s">
        <v>49</v>
      </c>
      <c r="X5" s="202" t="s">
        <v>50</v>
      </c>
      <c r="Y5" s="202" t="s">
        <v>44</v>
      </c>
      <c r="Z5" s="202" t="s">
        <v>81</v>
      </c>
      <c r="AA5" s="202" t="s">
        <v>51</v>
      </c>
      <c r="AB5" s="202" t="s">
        <v>37</v>
      </c>
      <c r="AC5" s="202" t="s">
        <v>26</v>
      </c>
      <c r="AD5" s="202" t="s">
        <v>85</v>
      </c>
      <c r="AE5" s="202" t="s">
        <v>57</v>
      </c>
      <c r="AF5" s="202" t="s">
        <v>58</v>
      </c>
      <c r="AG5" s="202" t="s">
        <v>59</v>
      </c>
      <c r="AH5" s="202" t="s">
        <v>60</v>
      </c>
      <c r="AI5" s="202" t="s">
        <v>61</v>
      </c>
      <c r="AJ5" s="202" t="s">
        <v>52</v>
      </c>
      <c r="AK5" s="202" t="s">
        <v>53</v>
      </c>
      <c r="AL5" s="202" t="s">
        <v>36</v>
      </c>
      <c r="AM5" s="202" t="s">
        <v>45</v>
      </c>
      <c r="AN5" s="202" t="s">
        <v>33</v>
      </c>
      <c r="AO5" s="202" t="s">
        <v>34</v>
      </c>
      <c r="AP5" s="202" t="s">
        <v>23</v>
      </c>
      <c r="AQ5" s="202" t="s">
        <v>5</v>
      </c>
      <c r="AR5" s="202" t="s">
        <v>31</v>
      </c>
      <c r="AS5" s="202" t="s">
        <v>46</v>
      </c>
      <c r="AT5" s="202" t="s">
        <v>24</v>
      </c>
      <c r="AU5" s="202" t="s">
        <v>54</v>
      </c>
      <c r="AV5" s="202" t="s">
        <v>55</v>
      </c>
      <c r="AW5" s="202" t="s">
        <v>56</v>
      </c>
      <c r="AX5" s="195" t="s">
        <v>76</v>
      </c>
      <c r="AY5" s="195" t="s">
        <v>77</v>
      </c>
      <c r="AZ5" s="165" t="s">
        <v>41</v>
      </c>
      <c r="BB5" s="260"/>
    </row>
    <row r="6" spans="1:60" ht="30" customHeight="1" thickTop="1" thickBot="1">
      <c r="A6" s="166" t="s">
        <v>13</v>
      </c>
      <c r="B6" s="167" t="s">
        <v>63</v>
      </c>
      <c r="D6" s="234">
        <v>77</v>
      </c>
      <c r="E6" s="234">
        <v>22</v>
      </c>
      <c r="F6" s="234">
        <v>53</v>
      </c>
      <c r="G6" s="234">
        <v>61</v>
      </c>
      <c r="H6" s="234">
        <v>19</v>
      </c>
      <c r="I6" s="234">
        <v>48</v>
      </c>
      <c r="J6" s="234">
        <v>223</v>
      </c>
      <c r="K6" s="234">
        <v>27</v>
      </c>
      <c r="L6" s="234">
        <v>71</v>
      </c>
      <c r="M6" s="234">
        <v>25</v>
      </c>
      <c r="N6" s="234">
        <v>46</v>
      </c>
      <c r="O6" s="234">
        <v>39</v>
      </c>
      <c r="P6" s="234">
        <v>18</v>
      </c>
      <c r="Q6" s="234">
        <v>28</v>
      </c>
      <c r="R6" s="234">
        <v>85</v>
      </c>
      <c r="S6" s="234">
        <v>30</v>
      </c>
      <c r="T6" s="234">
        <v>26</v>
      </c>
      <c r="U6" s="234">
        <v>28</v>
      </c>
      <c r="V6" s="234">
        <v>174</v>
      </c>
      <c r="W6" s="234">
        <v>14</v>
      </c>
      <c r="X6" s="234">
        <v>77</v>
      </c>
      <c r="Y6" s="234">
        <v>44</v>
      </c>
      <c r="Z6" s="234">
        <v>34</v>
      </c>
      <c r="AA6" s="234">
        <v>10</v>
      </c>
      <c r="AB6" s="234">
        <v>68</v>
      </c>
      <c r="AC6" s="234">
        <v>7</v>
      </c>
      <c r="AD6" s="234">
        <v>104</v>
      </c>
      <c r="AE6" s="234">
        <v>114</v>
      </c>
      <c r="AF6" s="234">
        <v>190</v>
      </c>
      <c r="AG6" s="234">
        <v>90</v>
      </c>
      <c r="AH6" s="234">
        <v>86</v>
      </c>
      <c r="AI6" s="234">
        <v>147</v>
      </c>
      <c r="AJ6" s="234">
        <v>21</v>
      </c>
      <c r="AK6" s="234">
        <v>33</v>
      </c>
      <c r="AL6" s="234">
        <v>30</v>
      </c>
      <c r="AM6" s="234">
        <v>123</v>
      </c>
      <c r="AN6" s="234">
        <v>32</v>
      </c>
      <c r="AO6" s="234">
        <v>16</v>
      </c>
      <c r="AP6" s="234">
        <v>18</v>
      </c>
      <c r="AQ6" s="234">
        <v>27</v>
      </c>
      <c r="AR6" s="234">
        <v>54</v>
      </c>
      <c r="AS6" s="292">
        <v>36</v>
      </c>
      <c r="AT6" s="234">
        <v>25</v>
      </c>
      <c r="AU6" s="234">
        <v>29</v>
      </c>
      <c r="AV6" s="234">
        <v>11</v>
      </c>
      <c r="AW6" s="234">
        <v>31</v>
      </c>
      <c r="AX6" s="200">
        <f t="shared" ref="AX6:AX23" si="0">MAX(D6:AW6)</f>
        <v>223</v>
      </c>
      <c r="AY6" s="201">
        <f t="shared" ref="AY6:AY23" si="1">MIN(D6:AX6)</f>
        <v>7</v>
      </c>
      <c r="AZ6" s="63">
        <f t="shared" ref="AZ6:AZ24" si="2">SUM(D6:AW6)</f>
        <v>2571</v>
      </c>
      <c r="BA6" s="53">
        <v>1</v>
      </c>
      <c r="BB6" s="258">
        <f>AZ6</f>
        <v>2571</v>
      </c>
    </row>
    <row r="7" spans="1:60" ht="30" customHeight="1" thickTop="1" thickBot="1">
      <c r="A7" s="147" t="s">
        <v>21</v>
      </c>
      <c r="B7" s="148" t="s">
        <v>64</v>
      </c>
      <c r="D7" s="235">
        <v>49</v>
      </c>
      <c r="E7" s="235">
        <v>14</v>
      </c>
      <c r="F7" s="235">
        <v>45</v>
      </c>
      <c r="G7" s="235">
        <v>61</v>
      </c>
      <c r="H7" s="235">
        <v>11</v>
      </c>
      <c r="I7" s="235">
        <v>35</v>
      </c>
      <c r="J7" s="235">
        <v>207</v>
      </c>
      <c r="K7" s="235">
        <v>33</v>
      </c>
      <c r="L7" s="235">
        <v>52</v>
      </c>
      <c r="M7" s="235">
        <v>26</v>
      </c>
      <c r="N7" s="235">
        <v>40</v>
      </c>
      <c r="O7" s="235">
        <v>26</v>
      </c>
      <c r="P7" s="235">
        <v>12</v>
      </c>
      <c r="Q7" s="235">
        <v>28</v>
      </c>
      <c r="R7" s="235">
        <v>26</v>
      </c>
      <c r="S7" s="235">
        <v>27</v>
      </c>
      <c r="T7" s="235">
        <v>31</v>
      </c>
      <c r="U7" s="235">
        <v>30</v>
      </c>
      <c r="V7" s="235">
        <v>161</v>
      </c>
      <c r="W7" s="235">
        <v>9</v>
      </c>
      <c r="X7" s="235">
        <v>38</v>
      </c>
      <c r="Y7" s="235">
        <v>20</v>
      </c>
      <c r="Z7" s="235">
        <v>19</v>
      </c>
      <c r="AA7" s="235">
        <v>13</v>
      </c>
      <c r="AB7" s="235">
        <v>35</v>
      </c>
      <c r="AC7" s="235">
        <v>2</v>
      </c>
      <c r="AD7" s="235">
        <v>64</v>
      </c>
      <c r="AE7" s="235">
        <v>96</v>
      </c>
      <c r="AF7" s="235">
        <v>173</v>
      </c>
      <c r="AG7" s="235">
        <v>90</v>
      </c>
      <c r="AH7" s="235">
        <v>102</v>
      </c>
      <c r="AI7" s="235">
        <v>173</v>
      </c>
      <c r="AJ7" s="235">
        <v>31</v>
      </c>
      <c r="AK7" s="235">
        <v>42</v>
      </c>
      <c r="AL7" s="235">
        <v>34</v>
      </c>
      <c r="AM7" s="235">
        <v>83</v>
      </c>
      <c r="AN7" s="235">
        <v>43</v>
      </c>
      <c r="AO7" s="235">
        <v>8</v>
      </c>
      <c r="AP7" s="235">
        <v>20</v>
      </c>
      <c r="AQ7" s="235">
        <v>7</v>
      </c>
      <c r="AR7" s="235">
        <v>51</v>
      </c>
      <c r="AS7" s="293">
        <v>35</v>
      </c>
      <c r="AT7" s="235">
        <v>32</v>
      </c>
      <c r="AU7" s="235">
        <v>40</v>
      </c>
      <c r="AV7" s="235">
        <v>14</v>
      </c>
      <c r="AW7" s="235">
        <v>18</v>
      </c>
      <c r="AX7" s="168">
        <f t="shared" si="0"/>
        <v>207</v>
      </c>
      <c r="AY7" s="169">
        <f t="shared" si="1"/>
        <v>2</v>
      </c>
      <c r="AZ7" s="63">
        <f t="shared" si="2"/>
        <v>2206</v>
      </c>
      <c r="BA7" s="53">
        <v>2</v>
      </c>
      <c r="BB7" s="258">
        <f>AZ7+AZ8</f>
        <v>3828</v>
      </c>
    </row>
    <row r="8" spans="1:60" ht="30" customHeight="1" thickTop="1" thickBot="1">
      <c r="A8" s="170" t="s">
        <v>8</v>
      </c>
      <c r="B8" s="171" t="s">
        <v>65</v>
      </c>
      <c r="D8" s="235">
        <v>30</v>
      </c>
      <c r="E8" s="235">
        <v>7</v>
      </c>
      <c r="F8" s="235">
        <v>20</v>
      </c>
      <c r="G8" s="235">
        <v>26</v>
      </c>
      <c r="H8" s="235">
        <v>8</v>
      </c>
      <c r="I8" s="235">
        <v>25</v>
      </c>
      <c r="J8" s="235">
        <v>110</v>
      </c>
      <c r="K8" s="235">
        <v>16</v>
      </c>
      <c r="L8" s="235">
        <v>30</v>
      </c>
      <c r="M8" s="235">
        <v>10</v>
      </c>
      <c r="N8" s="235">
        <v>17</v>
      </c>
      <c r="O8" s="235">
        <v>23</v>
      </c>
      <c r="P8" s="235">
        <v>7</v>
      </c>
      <c r="Q8" s="235">
        <v>13</v>
      </c>
      <c r="R8" s="235">
        <v>51</v>
      </c>
      <c r="S8" s="235">
        <v>18</v>
      </c>
      <c r="T8" s="235">
        <v>25</v>
      </c>
      <c r="U8" s="235">
        <v>11</v>
      </c>
      <c r="V8" s="235">
        <v>137</v>
      </c>
      <c r="W8" s="235">
        <v>5</v>
      </c>
      <c r="X8" s="235">
        <v>23</v>
      </c>
      <c r="Y8" s="235">
        <v>23</v>
      </c>
      <c r="Z8" s="235">
        <v>11</v>
      </c>
      <c r="AA8" s="235">
        <v>9</v>
      </c>
      <c r="AB8" s="235">
        <v>31</v>
      </c>
      <c r="AC8" s="235">
        <v>4</v>
      </c>
      <c r="AD8" s="235">
        <v>69</v>
      </c>
      <c r="AE8" s="235">
        <v>94</v>
      </c>
      <c r="AF8" s="235">
        <v>184</v>
      </c>
      <c r="AG8" s="235">
        <v>67</v>
      </c>
      <c r="AH8" s="235">
        <v>72</v>
      </c>
      <c r="AI8" s="235">
        <v>162</v>
      </c>
      <c r="AJ8" s="235">
        <v>24</v>
      </c>
      <c r="AK8" s="235">
        <v>27</v>
      </c>
      <c r="AL8" s="235">
        <v>31</v>
      </c>
      <c r="AM8" s="235">
        <v>54</v>
      </c>
      <c r="AN8" s="235">
        <v>23</v>
      </c>
      <c r="AO8" s="235">
        <v>1</v>
      </c>
      <c r="AP8" s="235">
        <v>7</v>
      </c>
      <c r="AQ8" s="235">
        <v>10</v>
      </c>
      <c r="AR8" s="235">
        <v>26</v>
      </c>
      <c r="AS8" s="293">
        <v>15</v>
      </c>
      <c r="AT8" s="235">
        <v>12</v>
      </c>
      <c r="AU8" s="235">
        <v>43</v>
      </c>
      <c r="AV8" s="235">
        <v>0</v>
      </c>
      <c r="AW8" s="235">
        <v>11</v>
      </c>
      <c r="AX8" s="168">
        <f t="shared" si="0"/>
        <v>184</v>
      </c>
      <c r="AY8" s="169">
        <f t="shared" si="1"/>
        <v>0</v>
      </c>
      <c r="AZ8" s="63">
        <f t="shared" si="2"/>
        <v>1622</v>
      </c>
    </row>
    <row r="9" spans="1:60" ht="30" customHeight="1" thickTop="1" thickBot="1">
      <c r="A9" s="151" t="s">
        <v>14</v>
      </c>
      <c r="B9" s="172" t="s">
        <v>66</v>
      </c>
      <c r="D9" s="235">
        <v>16</v>
      </c>
      <c r="E9" s="235">
        <v>7</v>
      </c>
      <c r="F9" s="235">
        <v>19</v>
      </c>
      <c r="G9" s="235">
        <v>16</v>
      </c>
      <c r="H9" s="235">
        <v>5</v>
      </c>
      <c r="I9" s="235">
        <v>13</v>
      </c>
      <c r="J9" s="235">
        <v>69</v>
      </c>
      <c r="K9" s="235">
        <v>13</v>
      </c>
      <c r="L9" s="235">
        <v>19</v>
      </c>
      <c r="M9" s="235">
        <v>9</v>
      </c>
      <c r="N9" s="235">
        <v>11</v>
      </c>
      <c r="O9" s="235">
        <v>4</v>
      </c>
      <c r="P9" s="235">
        <v>4</v>
      </c>
      <c r="Q9" s="235">
        <v>19</v>
      </c>
      <c r="R9" s="235">
        <v>41</v>
      </c>
      <c r="S9" s="235">
        <v>12</v>
      </c>
      <c r="T9" s="235">
        <v>5</v>
      </c>
      <c r="U9" s="235">
        <v>9</v>
      </c>
      <c r="V9" s="235">
        <v>67</v>
      </c>
      <c r="W9" s="235">
        <v>3</v>
      </c>
      <c r="X9" s="235">
        <v>24</v>
      </c>
      <c r="Y9" s="235">
        <v>12</v>
      </c>
      <c r="Z9" s="235">
        <v>11</v>
      </c>
      <c r="AA9" s="235">
        <v>2</v>
      </c>
      <c r="AB9" s="235">
        <v>14</v>
      </c>
      <c r="AC9" s="235">
        <v>1</v>
      </c>
      <c r="AD9" s="235">
        <v>12</v>
      </c>
      <c r="AE9" s="235">
        <v>15</v>
      </c>
      <c r="AF9" s="235">
        <v>37</v>
      </c>
      <c r="AG9" s="235">
        <v>15</v>
      </c>
      <c r="AH9" s="235">
        <v>16</v>
      </c>
      <c r="AI9" s="235">
        <v>21</v>
      </c>
      <c r="AJ9" s="235">
        <v>5</v>
      </c>
      <c r="AK9" s="235">
        <v>8</v>
      </c>
      <c r="AL9" s="235">
        <v>10</v>
      </c>
      <c r="AM9" s="235">
        <v>30</v>
      </c>
      <c r="AN9" s="235">
        <v>11</v>
      </c>
      <c r="AO9" s="235">
        <v>4</v>
      </c>
      <c r="AP9" s="235">
        <v>10</v>
      </c>
      <c r="AQ9" s="235">
        <v>6</v>
      </c>
      <c r="AR9" s="235">
        <v>21</v>
      </c>
      <c r="AS9" s="293">
        <v>27</v>
      </c>
      <c r="AT9" s="235">
        <v>5</v>
      </c>
      <c r="AU9" s="235">
        <v>13</v>
      </c>
      <c r="AV9" s="235">
        <v>4</v>
      </c>
      <c r="AW9" s="235">
        <v>7</v>
      </c>
      <c r="AX9" s="168">
        <f t="shared" si="0"/>
        <v>69</v>
      </c>
      <c r="AY9" s="169">
        <f t="shared" si="1"/>
        <v>1</v>
      </c>
      <c r="AZ9" s="63">
        <f t="shared" si="2"/>
        <v>702</v>
      </c>
      <c r="BA9" s="53">
        <v>3</v>
      </c>
      <c r="BB9" s="258">
        <f>AZ9</f>
        <v>702</v>
      </c>
      <c r="BH9" s="305" t="s">
        <v>96</v>
      </c>
    </row>
    <row r="10" spans="1:60" ht="30" customHeight="1" thickTop="1" thickBot="1">
      <c r="A10" s="173" t="s">
        <v>22</v>
      </c>
      <c r="B10" s="174" t="s">
        <v>67</v>
      </c>
      <c r="D10" s="235">
        <v>9</v>
      </c>
      <c r="E10" s="235">
        <v>6</v>
      </c>
      <c r="F10" s="235">
        <v>8</v>
      </c>
      <c r="G10" s="235">
        <v>13</v>
      </c>
      <c r="H10" s="235">
        <v>4</v>
      </c>
      <c r="I10" s="235">
        <v>10</v>
      </c>
      <c r="J10" s="235">
        <v>32</v>
      </c>
      <c r="K10" s="235">
        <v>7</v>
      </c>
      <c r="L10" s="235">
        <v>11</v>
      </c>
      <c r="M10" s="235">
        <v>6</v>
      </c>
      <c r="N10" s="235">
        <v>7</v>
      </c>
      <c r="O10" s="235">
        <v>4</v>
      </c>
      <c r="P10" s="235">
        <v>2</v>
      </c>
      <c r="Q10" s="235">
        <v>9</v>
      </c>
      <c r="R10" s="235">
        <v>6</v>
      </c>
      <c r="S10" s="235">
        <v>6</v>
      </c>
      <c r="T10" s="235">
        <v>6</v>
      </c>
      <c r="U10" s="235">
        <v>5</v>
      </c>
      <c r="V10" s="235">
        <v>42</v>
      </c>
      <c r="W10" s="235">
        <v>2</v>
      </c>
      <c r="X10" s="235">
        <v>14</v>
      </c>
      <c r="Y10" s="235">
        <v>10</v>
      </c>
      <c r="Z10" s="235">
        <v>3</v>
      </c>
      <c r="AA10" s="235">
        <v>2</v>
      </c>
      <c r="AB10" s="235">
        <v>9</v>
      </c>
      <c r="AC10" s="235">
        <v>0</v>
      </c>
      <c r="AD10" s="235">
        <v>6</v>
      </c>
      <c r="AE10" s="235">
        <v>11</v>
      </c>
      <c r="AF10" s="235">
        <v>23</v>
      </c>
      <c r="AG10" s="235">
        <v>15</v>
      </c>
      <c r="AH10" s="235">
        <v>25</v>
      </c>
      <c r="AI10" s="235">
        <v>11</v>
      </c>
      <c r="AJ10" s="235">
        <v>7</v>
      </c>
      <c r="AK10" s="235">
        <v>6</v>
      </c>
      <c r="AL10" s="235">
        <v>11</v>
      </c>
      <c r="AM10" s="235">
        <v>15</v>
      </c>
      <c r="AN10" s="235">
        <v>5</v>
      </c>
      <c r="AO10" s="235">
        <v>6</v>
      </c>
      <c r="AP10" s="235">
        <v>3</v>
      </c>
      <c r="AQ10" s="235">
        <v>3</v>
      </c>
      <c r="AR10" s="235">
        <v>9</v>
      </c>
      <c r="AS10" s="293">
        <v>8</v>
      </c>
      <c r="AT10" s="235">
        <v>5</v>
      </c>
      <c r="AU10" s="235">
        <v>6</v>
      </c>
      <c r="AV10" s="235">
        <v>0</v>
      </c>
      <c r="AW10" s="235">
        <v>4</v>
      </c>
      <c r="AX10" s="168">
        <f t="shared" si="0"/>
        <v>42</v>
      </c>
      <c r="AY10" s="169">
        <f t="shared" si="1"/>
        <v>0</v>
      </c>
      <c r="AZ10" s="63">
        <f t="shared" si="2"/>
        <v>412</v>
      </c>
      <c r="BA10" s="53">
        <v>4</v>
      </c>
      <c r="BB10" s="258">
        <f>AZ10+AZ11</f>
        <v>2191</v>
      </c>
      <c r="BH10" s="305">
        <f>AZ9:AZ10</f>
        <v>412</v>
      </c>
    </row>
    <row r="11" spans="1:60" ht="30" customHeight="1" thickTop="1" thickBot="1">
      <c r="A11" s="149" t="s">
        <v>8</v>
      </c>
      <c r="B11" s="150" t="s">
        <v>68</v>
      </c>
      <c r="D11" s="235">
        <v>31</v>
      </c>
      <c r="E11" s="235">
        <v>15</v>
      </c>
      <c r="F11" s="235">
        <v>41</v>
      </c>
      <c r="G11" s="235">
        <v>38</v>
      </c>
      <c r="H11" s="235">
        <v>11</v>
      </c>
      <c r="I11" s="235">
        <v>27</v>
      </c>
      <c r="J11" s="235">
        <v>121</v>
      </c>
      <c r="K11" s="235">
        <v>21</v>
      </c>
      <c r="L11" s="235">
        <v>47</v>
      </c>
      <c r="M11" s="235">
        <v>7</v>
      </c>
      <c r="N11" s="235">
        <v>24</v>
      </c>
      <c r="O11" s="235">
        <v>19</v>
      </c>
      <c r="P11" s="235">
        <v>7</v>
      </c>
      <c r="Q11" s="235">
        <v>33</v>
      </c>
      <c r="R11" s="235">
        <v>81</v>
      </c>
      <c r="S11" s="235">
        <v>37</v>
      </c>
      <c r="T11" s="235">
        <v>20</v>
      </c>
      <c r="U11" s="235">
        <v>18</v>
      </c>
      <c r="V11" s="235">
        <v>120</v>
      </c>
      <c r="W11" s="235">
        <v>6</v>
      </c>
      <c r="X11" s="235">
        <v>36</v>
      </c>
      <c r="Y11" s="235">
        <v>21</v>
      </c>
      <c r="Z11" s="235">
        <v>24</v>
      </c>
      <c r="AA11" s="235">
        <v>6</v>
      </c>
      <c r="AB11" s="235">
        <v>37</v>
      </c>
      <c r="AC11" s="235">
        <v>3</v>
      </c>
      <c r="AD11" s="235">
        <v>60</v>
      </c>
      <c r="AE11" s="235">
        <v>71</v>
      </c>
      <c r="AF11" s="235">
        <v>160</v>
      </c>
      <c r="AG11" s="235">
        <v>77</v>
      </c>
      <c r="AH11" s="235">
        <v>71</v>
      </c>
      <c r="AI11" s="235">
        <v>169</v>
      </c>
      <c r="AJ11" s="235">
        <v>18</v>
      </c>
      <c r="AK11" s="235">
        <v>35</v>
      </c>
      <c r="AL11" s="235">
        <v>37</v>
      </c>
      <c r="AM11" s="235">
        <v>46</v>
      </c>
      <c r="AN11" s="235">
        <v>26</v>
      </c>
      <c r="AO11" s="235">
        <v>5</v>
      </c>
      <c r="AP11" s="235">
        <v>6</v>
      </c>
      <c r="AQ11" s="235">
        <v>11</v>
      </c>
      <c r="AR11" s="235">
        <v>41</v>
      </c>
      <c r="AS11" s="293">
        <v>31</v>
      </c>
      <c r="AT11" s="235">
        <v>4</v>
      </c>
      <c r="AU11" s="235">
        <v>36</v>
      </c>
      <c r="AV11" s="235">
        <v>12</v>
      </c>
      <c r="AW11" s="235">
        <v>12</v>
      </c>
      <c r="AX11" s="168">
        <f t="shared" si="0"/>
        <v>169</v>
      </c>
      <c r="AY11" s="169">
        <f t="shared" si="1"/>
        <v>3</v>
      </c>
      <c r="AZ11" s="63">
        <f t="shared" si="2"/>
        <v>1779</v>
      </c>
      <c r="BH11" s="306" t="s">
        <v>98</v>
      </c>
    </row>
    <row r="12" spans="1:60" ht="30" customHeight="1" thickTop="1" thickBot="1">
      <c r="A12" s="147" t="s">
        <v>7</v>
      </c>
      <c r="B12" s="175" t="s">
        <v>69</v>
      </c>
      <c r="D12" s="235">
        <v>11</v>
      </c>
      <c r="E12" s="235">
        <v>9</v>
      </c>
      <c r="F12" s="235">
        <v>23</v>
      </c>
      <c r="G12" s="235">
        <v>20</v>
      </c>
      <c r="H12" s="235">
        <v>3</v>
      </c>
      <c r="I12" s="235">
        <v>19</v>
      </c>
      <c r="J12" s="235">
        <v>93</v>
      </c>
      <c r="K12" s="235">
        <v>15</v>
      </c>
      <c r="L12" s="235">
        <v>25</v>
      </c>
      <c r="M12" s="235">
        <v>6</v>
      </c>
      <c r="N12" s="235">
        <v>19</v>
      </c>
      <c r="O12" s="235">
        <v>10</v>
      </c>
      <c r="P12" s="235">
        <v>9</v>
      </c>
      <c r="Q12" s="235">
        <v>16</v>
      </c>
      <c r="R12" s="235">
        <v>24</v>
      </c>
      <c r="S12" s="235">
        <v>10</v>
      </c>
      <c r="T12" s="235">
        <v>5</v>
      </c>
      <c r="U12" s="235">
        <v>10</v>
      </c>
      <c r="V12" s="235">
        <v>53</v>
      </c>
      <c r="W12" s="235">
        <v>3</v>
      </c>
      <c r="X12" s="235">
        <v>33</v>
      </c>
      <c r="Y12" s="235">
        <v>12</v>
      </c>
      <c r="Z12" s="235">
        <v>8</v>
      </c>
      <c r="AA12" s="235">
        <v>9</v>
      </c>
      <c r="AB12" s="235">
        <v>23</v>
      </c>
      <c r="AC12" s="235">
        <v>0</v>
      </c>
      <c r="AD12" s="235">
        <v>16</v>
      </c>
      <c r="AE12" s="235">
        <v>27</v>
      </c>
      <c r="AF12" s="235">
        <v>49</v>
      </c>
      <c r="AG12" s="235">
        <v>54</v>
      </c>
      <c r="AH12" s="235">
        <v>33</v>
      </c>
      <c r="AI12" s="235">
        <v>40</v>
      </c>
      <c r="AJ12" s="235">
        <v>17</v>
      </c>
      <c r="AK12" s="235">
        <v>22</v>
      </c>
      <c r="AL12" s="235">
        <v>12</v>
      </c>
      <c r="AM12" s="235">
        <v>45</v>
      </c>
      <c r="AN12" s="235">
        <v>11</v>
      </c>
      <c r="AO12" s="235">
        <v>8</v>
      </c>
      <c r="AP12" s="235">
        <v>14</v>
      </c>
      <c r="AQ12" s="235">
        <v>10</v>
      </c>
      <c r="AR12" s="235">
        <v>29</v>
      </c>
      <c r="AS12" s="293">
        <v>30</v>
      </c>
      <c r="AT12" s="235">
        <v>16</v>
      </c>
      <c r="AU12" s="235">
        <v>18</v>
      </c>
      <c r="AV12" s="235">
        <v>3</v>
      </c>
      <c r="AW12" s="235">
        <v>12</v>
      </c>
      <c r="AX12" s="168">
        <f t="shared" si="0"/>
        <v>93</v>
      </c>
      <c r="AY12" s="169">
        <f t="shared" si="1"/>
        <v>0</v>
      </c>
      <c r="AZ12" s="63">
        <f t="shared" si="2"/>
        <v>934</v>
      </c>
      <c r="BA12" s="53">
        <v>5</v>
      </c>
      <c r="BB12" s="258">
        <f>AZ12+AZ13+AZ14</f>
        <v>5005</v>
      </c>
      <c r="BH12" s="307">
        <f>BH10/AZ25</f>
        <v>2.0460866110448946E-2</v>
      </c>
    </row>
    <row r="13" spans="1:60" ht="30" customHeight="1" thickTop="1" thickBot="1">
      <c r="A13" s="173" t="s">
        <v>6</v>
      </c>
      <c r="B13" s="176" t="s">
        <v>70</v>
      </c>
      <c r="D13" s="235">
        <v>13</v>
      </c>
      <c r="E13" s="235">
        <v>2</v>
      </c>
      <c r="F13" s="235">
        <v>15</v>
      </c>
      <c r="G13" s="235">
        <v>7</v>
      </c>
      <c r="H13" s="235">
        <v>4</v>
      </c>
      <c r="I13" s="235">
        <v>12</v>
      </c>
      <c r="J13" s="235">
        <v>53</v>
      </c>
      <c r="K13" s="235">
        <v>7</v>
      </c>
      <c r="L13" s="235">
        <v>9</v>
      </c>
      <c r="M13" s="235">
        <v>9</v>
      </c>
      <c r="N13" s="235">
        <v>8</v>
      </c>
      <c r="O13" s="235">
        <v>5</v>
      </c>
      <c r="P13" s="235">
        <v>2</v>
      </c>
      <c r="Q13" s="235">
        <v>6</v>
      </c>
      <c r="R13" s="235">
        <v>2</v>
      </c>
      <c r="S13" s="235">
        <v>12</v>
      </c>
      <c r="T13" s="235">
        <v>18</v>
      </c>
      <c r="U13" s="235">
        <v>7</v>
      </c>
      <c r="V13" s="235">
        <v>32</v>
      </c>
      <c r="W13" s="235">
        <v>0</v>
      </c>
      <c r="X13" s="235">
        <v>16</v>
      </c>
      <c r="Y13" s="235">
        <v>6</v>
      </c>
      <c r="Z13" s="235">
        <v>4</v>
      </c>
      <c r="AA13" s="235">
        <v>1</v>
      </c>
      <c r="AB13" s="235">
        <v>7</v>
      </c>
      <c r="AC13" s="235">
        <v>0</v>
      </c>
      <c r="AD13" s="235">
        <v>7</v>
      </c>
      <c r="AE13" s="235">
        <v>13</v>
      </c>
      <c r="AF13" s="235">
        <v>22</v>
      </c>
      <c r="AG13" s="235">
        <v>18</v>
      </c>
      <c r="AH13" s="235">
        <v>27</v>
      </c>
      <c r="AI13" s="235">
        <v>18</v>
      </c>
      <c r="AJ13" s="235">
        <v>7</v>
      </c>
      <c r="AK13" s="235">
        <v>4</v>
      </c>
      <c r="AL13" s="235">
        <v>13</v>
      </c>
      <c r="AM13" s="235">
        <v>20</v>
      </c>
      <c r="AN13" s="235">
        <v>9</v>
      </c>
      <c r="AO13" s="235">
        <v>1</v>
      </c>
      <c r="AP13" s="235">
        <v>5</v>
      </c>
      <c r="AQ13" s="235">
        <v>3</v>
      </c>
      <c r="AR13" s="235">
        <v>10</v>
      </c>
      <c r="AS13" s="293">
        <v>3</v>
      </c>
      <c r="AT13" s="235">
        <v>5</v>
      </c>
      <c r="AU13" s="235">
        <v>3</v>
      </c>
      <c r="AV13" s="235">
        <v>2</v>
      </c>
      <c r="AW13" s="235">
        <v>6</v>
      </c>
      <c r="AX13" s="168">
        <f t="shared" si="0"/>
        <v>53</v>
      </c>
      <c r="AY13" s="169">
        <f t="shared" si="1"/>
        <v>0</v>
      </c>
      <c r="AZ13" s="63">
        <f t="shared" si="2"/>
        <v>453</v>
      </c>
    </row>
    <row r="14" spans="1:60" ht="30" customHeight="1" thickTop="1" thickBot="1">
      <c r="A14" s="177" t="s">
        <v>8</v>
      </c>
      <c r="B14" s="178" t="s">
        <v>71</v>
      </c>
      <c r="D14" s="235">
        <v>65</v>
      </c>
      <c r="E14" s="235">
        <v>27</v>
      </c>
      <c r="F14" s="235">
        <v>88</v>
      </c>
      <c r="G14" s="235">
        <v>98</v>
      </c>
      <c r="H14" s="235">
        <v>26</v>
      </c>
      <c r="I14" s="235">
        <v>56</v>
      </c>
      <c r="J14" s="235">
        <v>261</v>
      </c>
      <c r="K14" s="235">
        <v>61</v>
      </c>
      <c r="L14" s="235">
        <v>71</v>
      </c>
      <c r="M14" s="235">
        <v>24</v>
      </c>
      <c r="N14" s="235">
        <v>69</v>
      </c>
      <c r="O14" s="235">
        <v>35</v>
      </c>
      <c r="P14" s="235">
        <v>21</v>
      </c>
      <c r="Q14" s="235">
        <v>43</v>
      </c>
      <c r="R14" s="235">
        <v>74</v>
      </c>
      <c r="S14" s="235">
        <v>52</v>
      </c>
      <c r="T14" s="235">
        <v>62</v>
      </c>
      <c r="U14" s="235">
        <v>49</v>
      </c>
      <c r="V14" s="235">
        <v>199</v>
      </c>
      <c r="W14" s="235">
        <v>14</v>
      </c>
      <c r="X14" s="235">
        <v>87</v>
      </c>
      <c r="Y14" s="235">
        <v>53</v>
      </c>
      <c r="Z14" s="235">
        <v>33</v>
      </c>
      <c r="AA14" s="235">
        <v>24</v>
      </c>
      <c r="AB14" s="235">
        <v>56</v>
      </c>
      <c r="AC14" s="235">
        <v>4</v>
      </c>
      <c r="AD14" s="235">
        <v>73</v>
      </c>
      <c r="AE14" s="235">
        <v>137</v>
      </c>
      <c r="AF14" s="235">
        <v>330</v>
      </c>
      <c r="AG14" s="235">
        <v>173</v>
      </c>
      <c r="AH14" s="235">
        <v>167</v>
      </c>
      <c r="AI14" s="235">
        <v>315</v>
      </c>
      <c r="AJ14" s="235">
        <v>52</v>
      </c>
      <c r="AK14" s="235">
        <v>74</v>
      </c>
      <c r="AL14" s="235">
        <v>57</v>
      </c>
      <c r="AM14" s="235">
        <v>149</v>
      </c>
      <c r="AN14" s="235">
        <v>55</v>
      </c>
      <c r="AO14" s="235">
        <v>24</v>
      </c>
      <c r="AP14" s="235">
        <v>28</v>
      </c>
      <c r="AQ14" s="235">
        <v>27</v>
      </c>
      <c r="AR14" s="235">
        <v>81</v>
      </c>
      <c r="AS14" s="293">
        <v>64</v>
      </c>
      <c r="AT14" s="235">
        <v>34</v>
      </c>
      <c r="AU14" s="235">
        <v>82</v>
      </c>
      <c r="AV14" s="235">
        <v>15</v>
      </c>
      <c r="AW14" s="235">
        <v>29</v>
      </c>
      <c r="AX14" s="168">
        <f t="shared" si="0"/>
        <v>330</v>
      </c>
      <c r="AY14" s="169">
        <f t="shared" si="1"/>
        <v>4</v>
      </c>
      <c r="AZ14" s="63">
        <f t="shared" si="2"/>
        <v>3618</v>
      </c>
    </row>
    <row r="15" spans="1:60" ht="30" customHeight="1" thickTop="1" thickBot="1">
      <c r="A15" s="151">
        <v>6</v>
      </c>
      <c r="B15" s="179" t="s">
        <v>15</v>
      </c>
      <c r="D15" s="235">
        <v>44</v>
      </c>
      <c r="E15" s="235">
        <v>17</v>
      </c>
      <c r="F15" s="235">
        <v>25</v>
      </c>
      <c r="G15" s="235">
        <v>40</v>
      </c>
      <c r="H15" s="235">
        <v>11</v>
      </c>
      <c r="I15" s="235">
        <v>21</v>
      </c>
      <c r="J15" s="235">
        <v>203</v>
      </c>
      <c r="K15" s="235">
        <v>25</v>
      </c>
      <c r="L15" s="235">
        <v>56</v>
      </c>
      <c r="M15" s="235">
        <v>14</v>
      </c>
      <c r="N15" s="235">
        <v>23</v>
      </c>
      <c r="O15" s="235">
        <v>18</v>
      </c>
      <c r="P15" s="235">
        <v>9</v>
      </c>
      <c r="Q15" s="235">
        <v>19</v>
      </c>
      <c r="R15" s="235">
        <v>56</v>
      </c>
      <c r="S15" s="235">
        <v>34</v>
      </c>
      <c r="T15" s="235">
        <v>49</v>
      </c>
      <c r="U15" s="235">
        <v>25</v>
      </c>
      <c r="V15" s="235">
        <v>171</v>
      </c>
      <c r="W15" s="235">
        <v>7</v>
      </c>
      <c r="X15" s="235">
        <v>46</v>
      </c>
      <c r="Y15" s="235">
        <v>26</v>
      </c>
      <c r="Z15" s="235">
        <v>18</v>
      </c>
      <c r="AA15" s="235">
        <v>9</v>
      </c>
      <c r="AB15" s="235">
        <v>38</v>
      </c>
      <c r="AC15" s="235">
        <v>6</v>
      </c>
      <c r="AD15" s="235">
        <v>77</v>
      </c>
      <c r="AE15" s="235">
        <v>62</v>
      </c>
      <c r="AF15" s="235">
        <v>121</v>
      </c>
      <c r="AG15" s="235">
        <v>61</v>
      </c>
      <c r="AH15" s="235">
        <v>85</v>
      </c>
      <c r="AI15" s="235">
        <v>142</v>
      </c>
      <c r="AJ15" s="235">
        <v>23</v>
      </c>
      <c r="AK15" s="235">
        <v>23</v>
      </c>
      <c r="AL15" s="235">
        <v>42</v>
      </c>
      <c r="AM15" s="235">
        <v>83</v>
      </c>
      <c r="AN15" s="235">
        <v>36</v>
      </c>
      <c r="AO15" s="235">
        <v>7</v>
      </c>
      <c r="AP15" s="235">
        <v>14</v>
      </c>
      <c r="AQ15" s="235">
        <v>25</v>
      </c>
      <c r="AR15" s="235">
        <v>33</v>
      </c>
      <c r="AS15" s="293">
        <v>28</v>
      </c>
      <c r="AT15" s="235">
        <v>21</v>
      </c>
      <c r="AU15" s="235">
        <v>56</v>
      </c>
      <c r="AV15" s="235">
        <v>5</v>
      </c>
      <c r="AW15" s="235">
        <v>19</v>
      </c>
      <c r="AX15" s="168">
        <f t="shared" si="0"/>
        <v>203</v>
      </c>
      <c r="AY15" s="169">
        <f t="shared" si="1"/>
        <v>5</v>
      </c>
      <c r="AZ15" s="63">
        <f t="shared" si="2"/>
        <v>1973</v>
      </c>
      <c r="BA15" s="53">
        <v>6</v>
      </c>
      <c r="BB15" s="258">
        <f>AZ15</f>
        <v>1973</v>
      </c>
    </row>
    <row r="16" spans="1:60" ht="30" customHeight="1" thickTop="1" thickBot="1">
      <c r="A16" s="151">
        <v>7</v>
      </c>
      <c r="B16" s="180" t="s">
        <v>16</v>
      </c>
      <c r="D16" s="235">
        <v>26</v>
      </c>
      <c r="E16" s="235">
        <v>13</v>
      </c>
      <c r="F16" s="235">
        <v>20</v>
      </c>
      <c r="G16" s="235">
        <v>35</v>
      </c>
      <c r="H16" s="235">
        <v>2</v>
      </c>
      <c r="I16" s="235">
        <v>24</v>
      </c>
      <c r="J16" s="235">
        <v>94</v>
      </c>
      <c r="K16" s="235">
        <v>17</v>
      </c>
      <c r="L16" s="235">
        <v>32</v>
      </c>
      <c r="M16" s="235">
        <v>12</v>
      </c>
      <c r="N16" s="235">
        <v>24</v>
      </c>
      <c r="O16" s="235">
        <v>16</v>
      </c>
      <c r="P16" s="235">
        <v>5</v>
      </c>
      <c r="Q16" s="235">
        <v>16</v>
      </c>
      <c r="R16" s="235">
        <v>5</v>
      </c>
      <c r="S16" s="235">
        <v>23</v>
      </c>
      <c r="T16" s="235">
        <v>17</v>
      </c>
      <c r="U16" s="235">
        <v>16</v>
      </c>
      <c r="V16" s="235">
        <v>95</v>
      </c>
      <c r="W16" s="235">
        <v>1</v>
      </c>
      <c r="X16" s="235">
        <v>36</v>
      </c>
      <c r="Y16" s="235">
        <v>16</v>
      </c>
      <c r="Z16" s="235">
        <v>11</v>
      </c>
      <c r="AA16" s="235">
        <v>7</v>
      </c>
      <c r="AB16" s="235">
        <v>24</v>
      </c>
      <c r="AC16" s="235">
        <v>1</v>
      </c>
      <c r="AD16" s="235">
        <v>23</v>
      </c>
      <c r="AE16" s="235">
        <v>28</v>
      </c>
      <c r="AF16" s="235">
        <v>59</v>
      </c>
      <c r="AG16" s="235">
        <v>49</v>
      </c>
      <c r="AH16" s="235">
        <v>48</v>
      </c>
      <c r="AI16" s="235">
        <v>50</v>
      </c>
      <c r="AJ16" s="235">
        <v>14</v>
      </c>
      <c r="AK16" s="235">
        <v>18</v>
      </c>
      <c r="AL16" s="235">
        <v>23</v>
      </c>
      <c r="AM16" s="235">
        <v>45</v>
      </c>
      <c r="AN16" s="235">
        <v>13</v>
      </c>
      <c r="AO16" s="235">
        <v>4</v>
      </c>
      <c r="AP16" s="235">
        <v>8</v>
      </c>
      <c r="AQ16" s="235">
        <v>8</v>
      </c>
      <c r="AR16" s="235">
        <v>26</v>
      </c>
      <c r="AS16" s="293">
        <v>11</v>
      </c>
      <c r="AT16" s="235">
        <v>17</v>
      </c>
      <c r="AU16" s="235">
        <v>29</v>
      </c>
      <c r="AV16" s="235">
        <v>6</v>
      </c>
      <c r="AW16" s="235">
        <v>15</v>
      </c>
      <c r="AX16" s="168">
        <f t="shared" si="0"/>
        <v>95</v>
      </c>
      <c r="AY16" s="169">
        <f t="shared" si="1"/>
        <v>1</v>
      </c>
      <c r="AZ16" s="63">
        <f t="shared" si="2"/>
        <v>1082</v>
      </c>
      <c r="BA16" s="53">
        <v>7</v>
      </c>
      <c r="BB16" s="258">
        <f>AZ16</f>
        <v>1082</v>
      </c>
    </row>
    <row r="17" spans="1:54" ht="30" customHeight="1" thickTop="1" thickBot="1">
      <c r="A17" s="147" t="s">
        <v>9</v>
      </c>
      <c r="B17" s="176" t="s">
        <v>17</v>
      </c>
      <c r="D17" s="235">
        <v>5</v>
      </c>
      <c r="E17" s="235">
        <v>0</v>
      </c>
      <c r="F17" s="235">
        <v>3</v>
      </c>
      <c r="G17" s="235">
        <v>7</v>
      </c>
      <c r="H17" s="235">
        <v>1</v>
      </c>
      <c r="I17" s="235">
        <v>8</v>
      </c>
      <c r="J17" s="235">
        <v>51</v>
      </c>
      <c r="K17" s="235">
        <v>3</v>
      </c>
      <c r="L17" s="235">
        <v>2</v>
      </c>
      <c r="M17" s="235">
        <v>3</v>
      </c>
      <c r="N17" s="235">
        <v>2</v>
      </c>
      <c r="O17" s="235">
        <v>3</v>
      </c>
      <c r="P17" s="235">
        <v>0</v>
      </c>
      <c r="Q17" s="235">
        <v>3</v>
      </c>
      <c r="R17" s="235">
        <v>11</v>
      </c>
      <c r="S17" s="235">
        <v>3</v>
      </c>
      <c r="T17" s="235">
        <v>2</v>
      </c>
      <c r="U17" s="235">
        <v>5</v>
      </c>
      <c r="V17" s="235">
        <v>19</v>
      </c>
      <c r="W17" s="235">
        <v>0</v>
      </c>
      <c r="X17" s="235">
        <v>9</v>
      </c>
      <c r="Y17" s="235">
        <v>4</v>
      </c>
      <c r="Z17" s="235">
        <v>1</v>
      </c>
      <c r="AA17" s="235">
        <v>4</v>
      </c>
      <c r="AB17" s="235">
        <v>3</v>
      </c>
      <c r="AC17" s="235">
        <v>0</v>
      </c>
      <c r="AD17" s="235">
        <v>3</v>
      </c>
      <c r="AE17" s="235">
        <v>9</v>
      </c>
      <c r="AF17" s="235">
        <v>7</v>
      </c>
      <c r="AG17" s="235">
        <v>11</v>
      </c>
      <c r="AH17" s="235">
        <v>16</v>
      </c>
      <c r="AI17" s="235">
        <v>16</v>
      </c>
      <c r="AJ17" s="235">
        <v>2</v>
      </c>
      <c r="AK17" s="235">
        <v>0</v>
      </c>
      <c r="AL17" s="235">
        <v>6</v>
      </c>
      <c r="AM17" s="235">
        <v>11</v>
      </c>
      <c r="AN17" s="235">
        <v>0</v>
      </c>
      <c r="AO17" s="235">
        <v>2</v>
      </c>
      <c r="AP17" s="235">
        <v>3</v>
      </c>
      <c r="AQ17" s="235">
        <v>2</v>
      </c>
      <c r="AR17" s="235">
        <v>5</v>
      </c>
      <c r="AS17" s="293">
        <v>8</v>
      </c>
      <c r="AT17" s="235">
        <v>1</v>
      </c>
      <c r="AU17" s="235">
        <v>6</v>
      </c>
      <c r="AV17" s="235">
        <v>1</v>
      </c>
      <c r="AW17" s="235">
        <v>4</v>
      </c>
      <c r="AX17" s="168">
        <f t="shared" si="0"/>
        <v>51</v>
      </c>
      <c r="AY17" s="169">
        <f t="shared" si="1"/>
        <v>0</v>
      </c>
      <c r="AZ17" s="63">
        <f t="shared" si="2"/>
        <v>265</v>
      </c>
      <c r="BA17" s="53">
        <v>8</v>
      </c>
      <c r="BB17" s="258">
        <f>AZ17+AZ18+AZ19</f>
        <v>986</v>
      </c>
    </row>
    <row r="18" spans="1:54" ht="30" customHeight="1" thickTop="1" thickBot="1">
      <c r="A18" s="141" t="s">
        <v>6</v>
      </c>
      <c r="B18" s="176" t="s">
        <v>18</v>
      </c>
      <c r="D18" s="235">
        <v>6</v>
      </c>
      <c r="E18" s="235">
        <v>0</v>
      </c>
      <c r="F18" s="235">
        <v>4</v>
      </c>
      <c r="G18" s="235">
        <v>5</v>
      </c>
      <c r="H18" s="235">
        <v>1</v>
      </c>
      <c r="I18" s="235">
        <v>0</v>
      </c>
      <c r="J18" s="235">
        <v>28</v>
      </c>
      <c r="K18" s="235">
        <v>2</v>
      </c>
      <c r="L18" s="235">
        <v>4</v>
      </c>
      <c r="M18" s="235">
        <v>0</v>
      </c>
      <c r="N18" s="235">
        <v>2</v>
      </c>
      <c r="O18" s="235">
        <v>2</v>
      </c>
      <c r="P18" s="235">
        <v>0</v>
      </c>
      <c r="Q18" s="235">
        <v>1</v>
      </c>
      <c r="R18" s="235">
        <v>1</v>
      </c>
      <c r="S18" s="235">
        <v>2</v>
      </c>
      <c r="T18" s="235">
        <v>4</v>
      </c>
      <c r="U18" s="235">
        <v>1</v>
      </c>
      <c r="V18" s="235">
        <v>4</v>
      </c>
      <c r="W18" s="235">
        <v>0</v>
      </c>
      <c r="X18" s="235">
        <v>2</v>
      </c>
      <c r="Y18" s="235">
        <v>4</v>
      </c>
      <c r="Z18" s="235">
        <v>0</v>
      </c>
      <c r="AA18" s="235">
        <v>0</v>
      </c>
      <c r="AB18" s="235">
        <v>1</v>
      </c>
      <c r="AC18" s="235">
        <v>0</v>
      </c>
      <c r="AD18" s="235">
        <v>2</v>
      </c>
      <c r="AE18" s="235">
        <v>4</v>
      </c>
      <c r="AF18" s="235">
        <v>6</v>
      </c>
      <c r="AG18" s="235">
        <v>7</v>
      </c>
      <c r="AH18" s="235">
        <v>12</v>
      </c>
      <c r="AI18" s="235">
        <v>8</v>
      </c>
      <c r="AJ18" s="235">
        <v>1</v>
      </c>
      <c r="AK18" s="235">
        <v>1</v>
      </c>
      <c r="AL18" s="235">
        <v>5</v>
      </c>
      <c r="AM18" s="235">
        <v>3</v>
      </c>
      <c r="AN18" s="235">
        <v>2</v>
      </c>
      <c r="AO18" s="235">
        <v>0</v>
      </c>
      <c r="AP18" s="235">
        <v>2</v>
      </c>
      <c r="AQ18" s="235">
        <v>0</v>
      </c>
      <c r="AR18" s="235">
        <v>3</v>
      </c>
      <c r="AS18" s="293">
        <v>1</v>
      </c>
      <c r="AT18" s="235">
        <v>2</v>
      </c>
      <c r="AU18" s="235">
        <v>4</v>
      </c>
      <c r="AV18" s="235">
        <v>0</v>
      </c>
      <c r="AW18" s="235">
        <v>1</v>
      </c>
      <c r="AX18" s="168">
        <f t="shared" si="0"/>
        <v>28</v>
      </c>
      <c r="AY18" s="169">
        <f t="shared" si="1"/>
        <v>0</v>
      </c>
      <c r="AZ18" s="63">
        <f t="shared" si="2"/>
        <v>138</v>
      </c>
    </row>
    <row r="19" spans="1:54" ht="30" customHeight="1" thickTop="1" thickBot="1">
      <c r="A19" s="149" t="s">
        <v>8</v>
      </c>
      <c r="B19" s="171" t="s">
        <v>19</v>
      </c>
      <c r="D19" s="235">
        <v>14</v>
      </c>
      <c r="E19" s="235">
        <v>3</v>
      </c>
      <c r="F19" s="235">
        <v>7</v>
      </c>
      <c r="G19" s="235">
        <v>11</v>
      </c>
      <c r="H19" s="235">
        <v>2</v>
      </c>
      <c r="I19" s="235">
        <v>9</v>
      </c>
      <c r="J19" s="235">
        <v>78</v>
      </c>
      <c r="K19" s="235">
        <v>7</v>
      </c>
      <c r="L19" s="235">
        <v>19</v>
      </c>
      <c r="M19" s="235">
        <v>2</v>
      </c>
      <c r="N19" s="235">
        <v>9</v>
      </c>
      <c r="O19" s="235">
        <v>8</v>
      </c>
      <c r="P19" s="235">
        <v>0</v>
      </c>
      <c r="Q19" s="235">
        <v>5</v>
      </c>
      <c r="R19" s="235">
        <v>3</v>
      </c>
      <c r="S19" s="235">
        <v>10</v>
      </c>
      <c r="T19" s="235">
        <v>17</v>
      </c>
      <c r="U19" s="235">
        <v>10</v>
      </c>
      <c r="V19" s="235">
        <v>50</v>
      </c>
      <c r="W19" s="235">
        <v>0</v>
      </c>
      <c r="X19" s="235">
        <v>16</v>
      </c>
      <c r="Y19" s="235">
        <v>6</v>
      </c>
      <c r="Z19" s="235">
        <v>1</v>
      </c>
      <c r="AA19" s="235">
        <v>1</v>
      </c>
      <c r="AB19" s="235">
        <v>9</v>
      </c>
      <c r="AC19" s="235">
        <v>0</v>
      </c>
      <c r="AD19" s="235">
        <v>14</v>
      </c>
      <c r="AE19" s="235">
        <v>22</v>
      </c>
      <c r="AF19" s="235">
        <v>44</v>
      </c>
      <c r="AG19" s="235">
        <v>33</v>
      </c>
      <c r="AH19" s="235">
        <v>21</v>
      </c>
      <c r="AI19" s="235">
        <v>55</v>
      </c>
      <c r="AJ19" s="235">
        <v>8</v>
      </c>
      <c r="AK19" s="235">
        <v>4</v>
      </c>
      <c r="AL19" s="235">
        <v>10</v>
      </c>
      <c r="AM19" s="235">
        <v>23</v>
      </c>
      <c r="AN19" s="235">
        <v>3</v>
      </c>
      <c r="AO19" s="235">
        <v>2</v>
      </c>
      <c r="AP19" s="235">
        <v>3</v>
      </c>
      <c r="AQ19" s="235">
        <v>3</v>
      </c>
      <c r="AR19" s="235">
        <v>15</v>
      </c>
      <c r="AS19" s="293">
        <v>6</v>
      </c>
      <c r="AT19" s="235">
        <v>2</v>
      </c>
      <c r="AU19" s="235">
        <v>11</v>
      </c>
      <c r="AV19" s="235">
        <v>1</v>
      </c>
      <c r="AW19" s="235">
        <v>6</v>
      </c>
      <c r="AX19" s="168">
        <f t="shared" si="0"/>
        <v>78</v>
      </c>
      <c r="AY19" s="169">
        <f t="shared" si="1"/>
        <v>0</v>
      </c>
      <c r="AZ19" s="63">
        <f t="shared" si="2"/>
        <v>583</v>
      </c>
    </row>
    <row r="20" spans="1:54" ht="30" customHeight="1" thickTop="1" thickBot="1">
      <c r="A20" s="151">
        <v>9</v>
      </c>
      <c r="B20" s="180" t="s">
        <v>20</v>
      </c>
      <c r="D20" s="235">
        <v>9</v>
      </c>
      <c r="E20" s="235">
        <v>5</v>
      </c>
      <c r="F20" s="235">
        <v>6</v>
      </c>
      <c r="G20" s="235">
        <v>2</v>
      </c>
      <c r="H20" s="235">
        <v>1</v>
      </c>
      <c r="I20" s="235">
        <v>4</v>
      </c>
      <c r="J20" s="235">
        <v>27</v>
      </c>
      <c r="K20" s="235">
        <v>5</v>
      </c>
      <c r="L20" s="235">
        <v>8</v>
      </c>
      <c r="M20" s="235">
        <v>3</v>
      </c>
      <c r="N20" s="235">
        <v>7</v>
      </c>
      <c r="O20" s="235">
        <v>7</v>
      </c>
      <c r="P20" s="235">
        <v>0</v>
      </c>
      <c r="Q20" s="235">
        <v>2</v>
      </c>
      <c r="R20" s="235">
        <v>1</v>
      </c>
      <c r="S20" s="235">
        <v>6</v>
      </c>
      <c r="T20" s="235">
        <v>8</v>
      </c>
      <c r="U20" s="235">
        <v>3</v>
      </c>
      <c r="V20" s="235">
        <v>21</v>
      </c>
      <c r="W20" s="235">
        <v>0</v>
      </c>
      <c r="X20" s="235">
        <v>8</v>
      </c>
      <c r="Y20" s="235">
        <v>9</v>
      </c>
      <c r="Z20" s="235">
        <v>2</v>
      </c>
      <c r="AA20" s="235">
        <v>1</v>
      </c>
      <c r="AB20" s="235">
        <v>4</v>
      </c>
      <c r="AC20" s="235">
        <v>0</v>
      </c>
      <c r="AD20" s="235">
        <v>7</v>
      </c>
      <c r="AE20" s="235">
        <v>10</v>
      </c>
      <c r="AF20" s="235">
        <v>11</v>
      </c>
      <c r="AG20" s="235">
        <v>18</v>
      </c>
      <c r="AH20" s="235">
        <v>8</v>
      </c>
      <c r="AI20" s="235">
        <v>19</v>
      </c>
      <c r="AJ20" s="235">
        <v>2</v>
      </c>
      <c r="AK20" s="235">
        <v>4</v>
      </c>
      <c r="AL20" s="235">
        <v>1</v>
      </c>
      <c r="AM20" s="235">
        <v>9</v>
      </c>
      <c r="AN20" s="235">
        <v>2</v>
      </c>
      <c r="AO20" s="235">
        <v>1</v>
      </c>
      <c r="AP20" s="235">
        <v>0</v>
      </c>
      <c r="AQ20" s="235">
        <v>0</v>
      </c>
      <c r="AR20" s="235">
        <v>7</v>
      </c>
      <c r="AS20" s="293">
        <v>3</v>
      </c>
      <c r="AT20" s="235">
        <v>0</v>
      </c>
      <c r="AU20" s="235">
        <v>5</v>
      </c>
      <c r="AV20" s="235">
        <v>2</v>
      </c>
      <c r="AW20" s="235">
        <v>3</v>
      </c>
      <c r="AX20" s="168">
        <f t="shared" si="0"/>
        <v>27</v>
      </c>
      <c r="AY20" s="169">
        <f t="shared" si="1"/>
        <v>0</v>
      </c>
      <c r="AZ20" s="63">
        <f t="shared" si="2"/>
        <v>261</v>
      </c>
      <c r="BA20" s="53">
        <v>9</v>
      </c>
      <c r="BB20" s="258">
        <f>AZ20</f>
        <v>261</v>
      </c>
    </row>
    <row r="21" spans="1:54" ht="30" customHeight="1" thickTop="1" thickBot="1">
      <c r="A21" s="147" t="s">
        <v>10</v>
      </c>
      <c r="B21" s="176" t="s">
        <v>73</v>
      </c>
      <c r="D21" s="235">
        <v>4</v>
      </c>
      <c r="E21" s="235">
        <v>0</v>
      </c>
      <c r="F21" s="235">
        <v>13</v>
      </c>
      <c r="G21" s="235">
        <v>8</v>
      </c>
      <c r="H21" s="235">
        <v>0</v>
      </c>
      <c r="I21" s="235">
        <v>7</v>
      </c>
      <c r="J21" s="235">
        <v>34</v>
      </c>
      <c r="K21" s="235">
        <v>6</v>
      </c>
      <c r="L21" s="235">
        <v>9</v>
      </c>
      <c r="M21" s="235">
        <v>6</v>
      </c>
      <c r="N21" s="235">
        <v>4</v>
      </c>
      <c r="O21" s="235">
        <v>6</v>
      </c>
      <c r="P21" s="235">
        <v>0</v>
      </c>
      <c r="Q21" s="235">
        <v>6</v>
      </c>
      <c r="R21" s="235">
        <v>26</v>
      </c>
      <c r="S21" s="235">
        <v>5</v>
      </c>
      <c r="T21" s="235">
        <v>0</v>
      </c>
      <c r="U21" s="235">
        <v>4</v>
      </c>
      <c r="V21" s="235">
        <v>27</v>
      </c>
      <c r="W21" s="235">
        <v>1</v>
      </c>
      <c r="X21" s="235">
        <v>11</v>
      </c>
      <c r="Y21" s="235">
        <v>9</v>
      </c>
      <c r="Z21" s="235">
        <v>1</v>
      </c>
      <c r="AA21" s="235">
        <v>2</v>
      </c>
      <c r="AB21" s="235">
        <v>9</v>
      </c>
      <c r="AC21" s="235">
        <v>0</v>
      </c>
      <c r="AD21" s="235">
        <v>4</v>
      </c>
      <c r="AE21" s="235">
        <v>8</v>
      </c>
      <c r="AF21" s="235">
        <v>20</v>
      </c>
      <c r="AG21" s="235">
        <v>9</v>
      </c>
      <c r="AH21" s="235">
        <v>24</v>
      </c>
      <c r="AI21" s="235">
        <v>11</v>
      </c>
      <c r="AJ21" s="235">
        <v>6</v>
      </c>
      <c r="AK21" s="235">
        <v>1</v>
      </c>
      <c r="AL21" s="235">
        <v>4</v>
      </c>
      <c r="AM21" s="235">
        <v>15</v>
      </c>
      <c r="AN21" s="235">
        <v>1</v>
      </c>
      <c r="AO21" s="235">
        <v>0</v>
      </c>
      <c r="AP21" s="235">
        <v>1</v>
      </c>
      <c r="AQ21" s="235">
        <v>1</v>
      </c>
      <c r="AR21" s="235">
        <v>5</v>
      </c>
      <c r="AS21" s="293">
        <v>34</v>
      </c>
      <c r="AT21" s="235">
        <v>1</v>
      </c>
      <c r="AU21" s="235">
        <v>6</v>
      </c>
      <c r="AV21" s="235">
        <v>0</v>
      </c>
      <c r="AW21" s="235">
        <v>2</v>
      </c>
      <c r="AX21" s="168">
        <f t="shared" si="0"/>
        <v>34</v>
      </c>
      <c r="AY21" s="169">
        <f t="shared" si="1"/>
        <v>0</v>
      </c>
      <c r="AZ21" s="63">
        <f t="shared" si="2"/>
        <v>351</v>
      </c>
      <c r="BA21" s="53">
        <v>10</v>
      </c>
      <c r="BB21" s="258">
        <f>AZ21+AZ22+AZ23</f>
        <v>1469</v>
      </c>
    </row>
    <row r="22" spans="1:54" ht="30" customHeight="1" thickTop="1" thickBot="1">
      <c r="A22" s="141" t="s">
        <v>6</v>
      </c>
      <c r="B22" s="181" t="s">
        <v>74</v>
      </c>
      <c r="D22" s="235">
        <v>3</v>
      </c>
      <c r="E22" s="235">
        <v>0</v>
      </c>
      <c r="F22" s="235">
        <v>1</v>
      </c>
      <c r="G22" s="235">
        <v>3</v>
      </c>
      <c r="H22" s="235">
        <v>0</v>
      </c>
      <c r="I22" s="235">
        <v>3</v>
      </c>
      <c r="J22" s="235">
        <v>25</v>
      </c>
      <c r="K22" s="235">
        <v>4</v>
      </c>
      <c r="L22" s="235">
        <v>4</v>
      </c>
      <c r="M22" s="235">
        <v>0</v>
      </c>
      <c r="N22" s="235">
        <v>1</v>
      </c>
      <c r="O22" s="235">
        <v>0</v>
      </c>
      <c r="P22" s="235">
        <v>0</v>
      </c>
      <c r="Q22" s="235">
        <v>2</v>
      </c>
      <c r="R22" s="235">
        <v>0</v>
      </c>
      <c r="S22" s="235">
        <v>3</v>
      </c>
      <c r="T22" s="235">
        <v>7</v>
      </c>
      <c r="U22" s="235">
        <v>3</v>
      </c>
      <c r="V22" s="235">
        <v>14</v>
      </c>
      <c r="W22" s="235">
        <v>0</v>
      </c>
      <c r="X22" s="235">
        <v>9</v>
      </c>
      <c r="Y22" s="235">
        <v>2</v>
      </c>
      <c r="Z22" s="235">
        <v>1</v>
      </c>
      <c r="AA22" s="235">
        <v>0</v>
      </c>
      <c r="AB22" s="235">
        <v>6</v>
      </c>
      <c r="AC22" s="235">
        <v>0</v>
      </c>
      <c r="AD22" s="235">
        <v>0</v>
      </c>
      <c r="AE22" s="235">
        <v>6</v>
      </c>
      <c r="AF22" s="235">
        <v>6</v>
      </c>
      <c r="AG22" s="235">
        <v>8</v>
      </c>
      <c r="AH22" s="235">
        <v>7</v>
      </c>
      <c r="AI22" s="235">
        <v>8</v>
      </c>
      <c r="AJ22" s="235">
        <v>6</v>
      </c>
      <c r="AK22" s="235">
        <v>1</v>
      </c>
      <c r="AL22" s="235">
        <v>1</v>
      </c>
      <c r="AM22" s="235">
        <v>5</v>
      </c>
      <c r="AN22" s="235">
        <v>0</v>
      </c>
      <c r="AO22" s="235">
        <v>0</v>
      </c>
      <c r="AP22" s="235">
        <v>0</v>
      </c>
      <c r="AQ22" s="235">
        <v>0</v>
      </c>
      <c r="AR22" s="235">
        <v>0</v>
      </c>
      <c r="AS22" s="293">
        <v>5</v>
      </c>
      <c r="AT22" s="235">
        <v>0</v>
      </c>
      <c r="AU22" s="235">
        <v>1</v>
      </c>
      <c r="AV22" s="235">
        <v>2</v>
      </c>
      <c r="AW22" s="235">
        <v>1</v>
      </c>
      <c r="AX22" s="168">
        <f t="shared" si="0"/>
        <v>25</v>
      </c>
      <c r="AY22" s="169">
        <f t="shared" si="1"/>
        <v>0</v>
      </c>
      <c r="AZ22" s="63">
        <f t="shared" si="2"/>
        <v>148</v>
      </c>
      <c r="BB22" s="258">
        <f>AZ22</f>
        <v>148</v>
      </c>
    </row>
    <row r="23" spans="1:54" ht="30" customHeight="1" thickTop="1" thickBot="1">
      <c r="A23" s="166" t="s">
        <v>8</v>
      </c>
      <c r="B23" s="182" t="s">
        <v>75</v>
      </c>
      <c r="D23" s="235">
        <v>12</v>
      </c>
      <c r="E23" s="235">
        <v>3</v>
      </c>
      <c r="F23" s="235">
        <v>19</v>
      </c>
      <c r="G23" s="235">
        <v>36</v>
      </c>
      <c r="H23" s="235">
        <v>3</v>
      </c>
      <c r="I23" s="235">
        <v>10</v>
      </c>
      <c r="J23" s="235">
        <v>94</v>
      </c>
      <c r="K23" s="235">
        <v>18</v>
      </c>
      <c r="L23" s="235">
        <v>24</v>
      </c>
      <c r="M23" s="235">
        <v>8</v>
      </c>
      <c r="N23" s="235">
        <v>19</v>
      </c>
      <c r="O23" s="235">
        <v>13</v>
      </c>
      <c r="P23" s="235">
        <v>0</v>
      </c>
      <c r="Q23" s="235">
        <v>11</v>
      </c>
      <c r="R23" s="235">
        <v>25</v>
      </c>
      <c r="S23" s="235">
        <v>16</v>
      </c>
      <c r="T23" s="235">
        <v>26</v>
      </c>
      <c r="U23" s="235">
        <v>6</v>
      </c>
      <c r="V23" s="235">
        <v>116</v>
      </c>
      <c r="W23" s="235">
        <v>4</v>
      </c>
      <c r="X23" s="235">
        <v>29</v>
      </c>
      <c r="Y23" s="235">
        <v>11</v>
      </c>
      <c r="Z23" s="235">
        <v>1</v>
      </c>
      <c r="AA23" s="235">
        <v>3</v>
      </c>
      <c r="AB23" s="235">
        <v>26</v>
      </c>
      <c r="AC23" s="235">
        <v>0</v>
      </c>
      <c r="AD23" s="235">
        <v>10</v>
      </c>
      <c r="AE23" s="235">
        <v>24</v>
      </c>
      <c r="AF23" s="235">
        <v>44</v>
      </c>
      <c r="AG23" s="235">
        <v>36</v>
      </c>
      <c r="AH23" s="235">
        <v>69</v>
      </c>
      <c r="AI23" s="235">
        <v>88</v>
      </c>
      <c r="AJ23" s="235">
        <v>9</v>
      </c>
      <c r="AK23" s="235">
        <v>4</v>
      </c>
      <c r="AL23" s="235">
        <v>23</v>
      </c>
      <c r="AM23" s="235">
        <v>49</v>
      </c>
      <c r="AN23" s="235">
        <v>4</v>
      </c>
      <c r="AO23" s="235">
        <v>7</v>
      </c>
      <c r="AP23" s="235">
        <v>3</v>
      </c>
      <c r="AQ23" s="235">
        <v>5</v>
      </c>
      <c r="AR23" s="235">
        <v>11</v>
      </c>
      <c r="AS23" s="236"/>
      <c r="AT23" s="235">
        <v>4</v>
      </c>
      <c r="AU23" s="235">
        <v>24</v>
      </c>
      <c r="AV23" s="235">
        <v>2</v>
      </c>
      <c r="AW23" s="235">
        <v>21</v>
      </c>
      <c r="AX23" s="168">
        <f t="shared" si="0"/>
        <v>116</v>
      </c>
      <c r="AY23" s="169">
        <f t="shared" si="1"/>
        <v>0</v>
      </c>
      <c r="AZ23" s="63">
        <f t="shared" si="2"/>
        <v>970</v>
      </c>
      <c r="BB23" s="258">
        <f>AZ23</f>
        <v>970</v>
      </c>
    </row>
    <row r="24" spans="1:54" ht="21" customHeight="1" thickBot="1">
      <c r="A24" s="183" t="s">
        <v>79</v>
      </c>
      <c r="B24" s="183"/>
      <c r="C24" s="184"/>
      <c r="D24" s="235">
        <v>0</v>
      </c>
      <c r="E24" s="235">
        <v>0</v>
      </c>
      <c r="F24" s="235">
        <v>5</v>
      </c>
      <c r="G24" s="235">
        <v>0</v>
      </c>
      <c r="H24" s="235">
        <v>0</v>
      </c>
      <c r="I24" s="235">
        <v>2</v>
      </c>
      <c r="J24" s="235">
        <v>0</v>
      </c>
      <c r="K24" s="235">
        <v>0</v>
      </c>
      <c r="L24" s="235">
        <v>0</v>
      </c>
      <c r="M24" s="235">
        <v>2</v>
      </c>
      <c r="N24" s="235">
        <v>1</v>
      </c>
      <c r="O24" s="235">
        <v>0</v>
      </c>
      <c r="P24" s="235">
        <v>0</v>
      </c>
      <c r="Q24" s="235">
        <v>1</v>
      </c>
      <c r="R24" s="235">
        <v>0</v>
      </c>
      <c r="S24" s="235">
        <v>1</v>
      </c>
      <c r="T24" s="235">
        <v>0</v>
      </c>
      <c r="U24" s="235">
        <v>0</v>
      </c>
      <c r="V24" s="235">
        <v>37</v>
      </c>
      <c r="W24" s="235">
        <v>0</v>
      </c>
      <c r="X24" s="235">
        <v>1</v>
      </c>
      <c r="Y24" s="235">
        <v>0</v>
      </c>
      <c r="Z24" s="235">
        <v>1</v>
      </c>
      <c r="AA24" s="235">
        <v>0</v>
      </c>
      <c r="AB24" s="235">
        <v>2</v>
      </c>
      <c r="AC24" s="235">
        <v>0</v>
      </c>
      <c r="AD24" s="235">
        <v>3</v>
      </c>
      <c r="AE24" s="235">
        <v>0</v>
      </c>
      <c r="AF24" s="235">
        <v>1</v>
      </c>
      <c r="AG24" s="235">
        <v>1</v>
      </c>
      <c r="AH24" s="235">
        <v>1</v>
      </c>
      <c r="AI24" s="235">
        <v>2</v>
      </c>
      <c r="AJ24" s="235">
        <v>0</v>
      </c>
      <c r="AK24" s="235">
        <v>2</v>
      </c>
      <c r="AL24" s="235">
        <v>1</v>
      </c>
      <c r="AM24" s="235">
        <v>0</v>
      </c>
      <c r="AN24" s="235">
        <v>0</v>
      </c>
      <c r="AO24" s="235">
        <v>0</v>
      </c>
      <c r="AP24" s="235">
        <v>1</v>
      </c>
      <c r="AQ24" s="235">
        <v>0</v>
      </c>
      <c r="AR24" s="235">
        <v>2</v>
      </c>
      <c r="AS24" s="237"/>
      <c r="AT24" s="235">
        <v>0</v>
      </c>
      <c r="AU24" s="235">
        <v>1</v>
      </c>
      <c r="AV24" s="235">
        <v>0</v>
      </c>
      <c r="AW24" s="235">
        <v>0</v>
      </c>
      <c r="AZ24" s="63">
        <f t="shared" si="2"/>
        <v>68</v>
      </c>
      <c r="BB24" s="258">
        <f>AZ24</f>
        <v>68</v>
      </c>
    </row>
    <row r="25" spans="1:54" ht="17" thickBot="1">
      <c r="A25" s="185" t="s">
        <v>80</v>
      </c>
      <c r="B25" s="183"/>
      <c r="C25" s="184"/>
      <c r="D25" s="238">
        <f t="shared" ref="D25:K25" si="3">SUM(D6:D24)</f>
        <v>424</v>
      </c>
      <c r="E25" s="238">
        <f t="shared" si="3"/>
        <v>150</v>
      </c>
      <c r="F25" s="238">
        <f t="shared" si="3"/>
        <v>415</v>
      </c>
      <c r="G25" s="238">
        <f t="shared" si="3"/>
        <v>487</v>
      </c>
      <c r="H25" s="238">
        <f t="shared" si="3"/>
        <v>112</v>
      </c>
      <c r="I25" s="238">
        <f>SUM(I6:I24)</f>
        <v>333</v>
      </c>
      <c r="J25" s="238">
        <f t="shared" si="3"/>
        <v>1803</v>
      </c>
      <c r="K25" s="238">
        <f t="shared" si="3"/>
        <v>287</v>
      </c>
      <c r="L25" s="238">
        <f>SUM(L6:L24)</f>
        <v>493</v>
      </c>
      <c r="M25" s="238">
        <f t="shared" ref="M25:AW25" si="4">SUM(M6:M24)</f>
        <v>172</v>
      </c>
      <c r="N25" s="238">
        <f t="shared" si="4"/>
        <v>333</v>
      </c>
      <c r="O25" s="238">
        <f t="shared" si="4"/>
        <v>238</v>
      </c>
      <c r="P25" s="238">
        <f t="shared" si="4"/>
        <v>96</v>
      </c>
      <c r="Q25" s="238">
        <f t="shared" si="4"/>
        <v>261</v>
      </c>
      <c r="R25" s="238">
        <f t="shared" si="4"/>
        <v>518</v>
      </c>
      <c r="S25" s="238">
        <f t="shared" si="4"/>
        <v>307</v>
      </c>
      <c r="T25" s="238">
        <f t="shared" si="4"/>
        <v>328</v>
      </c>
      <c r="U25" s="238">
        <f t="shared" si="4"/>
        <v>240</v>
      </c>
      <c r="V25" s="238">
        <f t="shared" si="4"/>
        <v>1539</v>
      </c>
      <c r="W25" s="238">
        <f t="shared" si="4"/>
        <v>69</v>
      </c>
      <c r="X25" s="238">
        <f>SUM(X6:X24)</f>
        <v>515</v>
      </c>
      <c r="Y25" s="238">
        <f t="shared" si="4"/>
        <v>288</v>
      </c>
      <c r="Z25" s="238">
        <f t="shared" si="4"/>
        <v>184</v>
      </c>
      <c r="AA25" s="238">
        <f t="shared" si="4"/>
        <v>103</v>
      </c>
      <c r="AB25" s="238">
        <f t="shared" si="4"/>
        <v>402</v>
      </c>
      <c r="AC25" s="238">
        <f t="shared" si="4"/>
        <v>28</v>
      </c>
      <c r="AD25" s="238">
        <f t="shared" si="4"/>
        <v>554</v>
      </c>
      <c r="AE25" s="238">
        <f t="shared" si="4"/>
        <v>751</v>
      </c>
      <c r="AF25" s="238">
        <f t="shared" si="4"/>
        <v>1487</v>
      </c>
      <c r="AG25" s="238">
        <f t="shared" si="4"/>
        <v>832</v>
      </c>
      <c r="AH25" s="238">
        <f t="shared" si="4"/>
        <v>890</v>
      </c>
      <c r="AI25" s="238">
        <f t="shared" si="4"/>
        <v>1455</v>
      </c>
      <c r="AJ25" s="238">
        <f t="shared" si="4"/>
        <v>253</v>
      </c>
      <c r="AK25" s="238">
        <f t="shared" si="4"/>
        <v>309</v>
      </c>
      <c r="AL25" s="238">
        <f t="shared" si="4"/>
        <v>351</v>
      </c>
      <c r="AM25" s="238">
        <f t="shared" si="4"/>
        <v>808</v>
      </c>
      <c r="AN25" s="238">
        <f t="shared" si="4"/>
        <v>276</v>
      </c>
      <c r="AO25" s="238">
        <f t="shared" si="4"/>
        <v>96</v>
      </c>
      <c r="AP25" s="238">
        <f t="shared" si="4"/>
        <v>146</v>
      </c>
      <c r="AQ25" s="238">
        <f t="shared" si="4"/>
        <v>148</v>
      </c>
      <c r="AR25" s="238">
        <f t="shared" si="4"/>
        <v>429</v>
      </c>
      <c r="AS25" s="238">
        <f t="shared" si="4"/>
        <v>345</v>
      </c>
      <c r="AT25" s="238">
        <f t="shared" si="4"/>
        <v>186</v>
      </c>
      <c r="AU25" s="238">
        <f t="shared" si="4"/>
        <v>413</v>
      </c>
      <c r="AV25" s="238">
        <f t="shared" si="4"/>
        <v>80</v>
      </c>
      <c r="AW25" s="238">
        <f t="shared" si="4"/>
        <v>202</v>
      </c>
      <c r="AZ25" s="63">
        <f>SUM(AZ6:AZ24)</f>
        <v>20136</v>
      </c>
      <c r="BB25" s="258">
        <f>AZ25</f>
        <v>20136</v>
      </c>
    </row>
    <row r="26" spans="1:54">
      <c r="D26" s="55"/>
      <c r="E26" s="55"/>
      <c r="F26" s="55"/>
      <c r="G26" s="55"/>
      <c r="H26" s="55"/>
      <c r="I26" s="55"/>
      <c r="J26" s="55"/>
      <c r="K26" s="55"/>
      <c r="L26" s="157"/>
      <c r="M26" s="55"/>
      <c r="N26" s="55"/>
      <c r="O26" s="137"/>
      <c r="P26" s="137"/>
      <c r="Q26" s="137"/>
      <c r="R26" s="131"/>
      <c r="S26" s="186"/>
      <c r="T26" s="55"/>
      <c r="U26" s="55"/>
      <c r="V26" s="55"/>
      <c r="W26" s="55"/>
      <c r="X26" s="55"/>
      <c r="Y26" s="55"/>
      <c r="Z26" s="55"/>
      <c r="AA26" s="55"/>
      <c r="AB26" s="186"/>
      <c r="AC26" s="55"/>
      <c r="AD26" s="55"/>
      <c r="AE26" s="62"/>
      <c r="AF26" s="55"/>
      <c r="AG26" s="186"/>
      <c r="AH26" s="186"/>
      <c r="AI26" s="55"/>
      <c r="AJ26" s="55"/>
      <c r="AK26" s="191"/>
      <c r="AL26" s="191"/>
      <c r="AM26" s="157"/>
      <c r="AN26" s="191"/>
      <c r="AO26" s="191"/>
      <c r="AP26" s="192"/>
      <c r="AQ26" s="191"/>
      <c r="AR26" s="193"/>
      <c r="AS26" s="193"/>
      <c r="AT26" s="191"/>
      <c r="AU26" s="191"/>
      <c r="AV26" s="191"/>
      <c r="AW26" s="191"/>
      <c r="AZ26" s="55"/>
    </row>
    <row r="27" spans="1:54"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</row>
    <row r="28" spans="1:54"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AA28" s="55"/>
      <c r="AB28" s="55"/>
      <c r="AC28" s="55"/>
      <c r="AD28" s="55"/>
      <c r="AE28" s="62"/>
      <c r="AF28" s="55"/>
      <c r="AG28" s="55"/>
      <c r="AH28" s="55"/>
      <c r="AI28" s="55"/>
      <c r="AJ28" s="55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</row>
    <row r="29" spans="1:54" s="61" customFormat="1">
      <c r="A29" s="6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53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192"/>
      <c r="AL29" s="192"/>
      <c r="AM29" s="191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63"/>
      <c r="AY29" s="63"/>
      <c r="AZ29" s="63"/>
      <c r="BA29" s="53"/>
      <c r="BB29" s="258"/>
    </row>
    <row r="30" spans="1:54">
      <c r="A30" s="60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AA30" s="55"/>
      <c r="AB30" s="55"/>
      <c r="AC30" s="55"/>
      <c r="AD30" s="55"/>
      <c r="AE30" s="62"/>
      <c r="AF30" s="55"/>
      <c r="AG30" s="55"/>
      <c r="AH30" s="55"/>
      <c r="AI30" s="55"/>
      <c r="AJ30" s="55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87"/>
      <c r="AY30" s="187"/>
      <c r="AZ30" s="187"/>
    </row>
    <row r="31" spans="1:54">
      <c r="A31" s="6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AA31" s="55"/>
      <c r="AB31" s="55"/>
      <c r="AC31" s="55"/>
      <c r="AD31" s="55"/>
      <c r="AE31" s="62"/>
      <c r="AF31" s="55"/>
      <c r="AG31" s="55"/>
      <c r="AH31" s="55"/>
      <c r="AI31" s="55"/>
      <c r="AJ31" s="55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</row>
    <row r="32" spans="1:54"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AA32" s="55"/>
      <c r="AB32" s="55"/>
      <c r="AC32" s="55"/>
      <c r="AD32" s="55"/>
      <c r="AE32" s="62"/>
      <c r="AF32" s="55"/>
      <c r="AG32" s="55"/>
      <c r="AH32" s="55"/>
      <c r="AI32" s="55"/>
      <c r="AJ32" s="55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</row>
    <row r="33" spans="4:49"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AA33" s="55"/>
      <c r="AB33" s="55"/>
      <c r="AC33" s="55"/>
      <c r="AD33" s="55"/>
      <c r="AE33" s="62"/>
      <c r="AF33" s="55"/>
      <c r="AG33" s="55"/>
      <c r="AH33" s="55"/>
      <c r="AI33" s="55"/>
      <c r="AJ33" s="55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</row>
    <row r="34" spans="4:49"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AA34" s="55"/>
      <c r="AB34" s="55"/>
      <c r="AC34" s="55"/>
      <c r="AD34" s="55"/>
      <c r="AE34" s="62"/>
      <c r="AF34" s="55"/>
      <c r="AG34" s="55"/>
      <c r="AH34" s="55"/>
      <c r="AI34" s="55"/>
      <c r="AJ34" s="55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</row>
    <row r="35" spans="4:49"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AA35" s="55"/>
      <c r="AB35" s="55"/>
      <c r="AC35" s="55"/>
      <c r="AD35" s="55"/>
      <c r="AE35" s="62"/>
      <c r="AF35" s="55"/>
      <c r="AG35" s="55"/>
      <c r="AH35" s="55"/>
      <c r="AI35" s="55"/>
      <c r="AJ35" s="55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</row>
    <row r="36" spans="4:49"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188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AA36" s="55"/>
      <c r="AB36" s="55"/>
      <c r="AC36" s="55"/>
      <c r="AD36" s="55"/>
      <c r="AE36" s="62"/>
      <c r="AF36" s="55"/>
      <c r="AG36" s="55"/>
      <c r="AH36" s="55"/>
      <c r="AI36" s="55"/>
      <c r="AJ36" s="55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</row>
  </sheetData>
  <sheetProtection selectLockedCells="1" selectUnlockedCells="1"/>
  <mergeCells count="2">
    <mergeCell ref="A5:B5"/>
    <mergeCell ref="A4:B4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3</oddHeader>
    <oddFooter>&amp;R&amp;D</oddFooter>
  </headerFooter>
  <colBreaks count="2" manualBreakCount="2">
    <brk id="27" max="30" man="1"/>
    <brk id="49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8"/>
  <dimension ref="A1:BB934"/>
  <sheetViews>
    <sheetView workbookViewId="0">
      <selection activeCell="AZ6" sqref="AZ6"/>
    </sheetView>
  </sheetViews>
  <sheetFormatPr baseColWidth="10" defaultColWidth="9.1640625" defaultRowHeight="16"/>
  <cols>
    <col min="1" max="1" width="5" style="15" bestFit="1" customWidth="1"/>
    <col min="2" max="2" width="65.6640625" style="15" bestFit="1" customWidth="1"/>
    <col min="3" max="3" width="9.1640625" style="15" hidden="1" customWidth="1"/>
    <col min="4" max="5" width="7.83203125" style="15" bestFit="1" customWidth="1"/>
    <col min="6" max="6" width="11.1640625" style="15" bestFit="1" customWidth="1"/>
    <col min="7" max="7" width="7.83203125" style="15" bestFit="1" customWidth="1"/>
    <col min="8" max="8" width="9.5" style="15" bestFit="1" customWidth="1"/>
    <col min="9" max="9" width="7.83203125" style="15" bestFit="1" customWidth="1"/>
    <col min="10" max="10" width="10" style="15" bestFit="1" customWidth="1"/>
    <col min="11" max="11" width="10.1640625" style="15" bestFit="1" customWidth="1"/>
    <col min="12" max="12" width="12.83203125" style="15" bestFit="1" customWidth="1"/>
    <col min="13" max="14" width="11.1640625" style="15" bestFit="1" customWidth="1"/>
    <col min="15" max="15" width="7.83203125" style="27" bestFit="1" customWidth="1"/>
    <col min="16" max="16" width="10.83203125" style="27" bestFit="1" customWidth="1"/>
    <col min="17" max="17" width="11.5" style="27" bestFit="1" customWidth="1"/>
    <col min="18" max="18" width="9.1640625" style="27" bestFit="1" customWidth="1"/>
    <col min="19" max="19" width="12.6640625" style="15" bestFit="1" customWidth="1"/>
    <col min="20" max="20" width="10.6640625" style="15" bestFit="1" customWidth="1"/>
    <col min="21" max="21" width="7.83203125" style="15" bestFit="1" customWidth="1"/>
    <col min="22" max="22" width="12.83203125" style="15" bestFit="1" customWidth="1"/>
    <col min="23" max="23" width="9.5" style="1" bestFit="1" customWidth="1"/>
    <col min="24" max="24" width="15.6640625" style="15" bestFit="1" customWidth="1"/>
    <col min="25" max="25" width="11.83203125" style="15" bestFit="1" customWidth="1"/>
    <col min="26" max="26" width="10.1640625" style="15" bestFit="1" customWidth="1"/>
    <col min="27" max="27" width="10.5" style="15" bestFit="1" customWidth="1"/>
    <col min="28" max="28" width="8.1640625" style="15" bestFit="1" customWidth="1"/>
    <col min="29" max="29" width="9.5" style="15" bestFit="1" customWidth="1"/>
    <col min="30" max="30" width="15.6640625" style="15" bestFit="1" customWidth="1"/>
    <col min="31" max="31" width="12.1640625" style="15" bestFit="1" customWidth="1"/>
    <col min="32" max="32" width="14.83203125" style="15" bestFit="1" customWidth="1"/>
    <col min="33" max="33" width="18" style="15" bestFit="1" customWidth="1"/>
    <col min="34" max="34" width="14.83203125" style="15" bestFit="1" customWidth="1"/>
    <col min="35" max="35" width="20.5" style="15" bestFit="1" customWidth="1"/>
    <col min="36" max="36" width="10.5" style="15" bestFit="1" customWidth="1"/>
    <col min="37" max="37" width="10.83203125" style="15" bestFit="1" customWidth="1"/>
    <col min="38" max="38" width="7.83203125" style="15" bestFit="1" customWidth="1"/>
    <col min="39" max="39" width="8.83203125" style="15" bestFit="1" customWidth="1"/>
    <col min="40" max="40" width="8.6640625" style="15" bestFit="1" customWidth="1"/>
    <col min="41" max="41" width="7.83203125" style="15" bestFit="1" customWidth="1"/>
    <col min="42" max="42" width="9.6640625" style="15" bestFit="1" customWidth="1"/>
    <col min="43" max="43" width="10" style="15" bestFit="1" customWidth="1"/>
    <col min="44" max="44" width="9.5" style="15" bestFit="1" customWidth="1"/>
    <col min="45" max="45" width="13.33203125" style="15" bestFit="1" customWidth="1"/>
    <col min="46" max="46" width="7.83203125" style="15" customWidth="1"/>
    <col min="47" max="47" width="7.83203125" style="15" bestFit="1" customWidth="1"/>
    <col min="48" max="48" width="13.83203125" style="15" bestFit="1" customWidth="1"/>
    <col min="49" max="49" width="11.1640625" style="15" bestFit="1" customWidth="1"/>
    <col min="50" max="50" width="5.33203125" style="48" bestFit="1" customWidth="1"/>
    <col min="51" max="51" width="5.33203125" style="14" bestFit="1" customWidth="1"/>
    <col min="52" max="52" width="18.83203125" style="14" bestFit="1" customWidth="1"/>
    <col min="53" max="53" width="3.1640625" style="53" bestFit="1" customWidth="1"/>
    <col min="54" max="54" width="5.83203125" style="53" bestFit="1" customWidth="1"/>
    <col min="55" max="16384" width="9.1640625" style="15"/>
  </cols>
  <sheetData>
    <row r="1" spans="1:54" ht="31.5" customHeight="1">
      <c r="B1" s="25"/>
      <c r="D1" s="25"/>
      <c r="E1" s="25"/>
      <c r="F1" s="25"/>
      <c r="G1" s="25"/>
      <c r="H1" s="25"/>
      <c r="I1" s="25"/>
      <c r="K1" s="25"/>
      <c r="L1" s="25"/>
      <c r="M1" s="25"/>
      <c r="O1" s="25"/>
      <c r="P1" s="25"/>
      <c r="Q1" s="25"/>
      <c r="R1" s="26"/>
      <c r="S1" s="26"/>
      <c r="AB1" s="27"/>
      <c r="AD1" s="25"/>
      <c r="AE1" s="25"/>
      <c r="AF1" s="27"/>
      <c r="AG1" s="27"/>
      <c r="AX1" s="47"/>
      <c r="AY1" s="11"/>
      <c r="AZ1" s="11"/>
    </row>
    <row r="2" spans="1:54" ht="24.75" customHeight="1">
      <c r="B2" s="315" t="s">
        <v>103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 s="47"/>
      <c r="AY2" s="11"/>
      <c r="AZ2" s="11"/>
    </row>
    <row r="3" spans="1:54" s="16" customFormat="1" ht="16.5" customHeight="1" thickBot="1">
      <c r="A3" s="18"/>
      <c r="B3" s="1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1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 s="47"/>
      <c r="AY3" s="11"/>
      <c r="AZ3" s="11"/>
      <c r="BA3" s="136"/>
      <c r="BB3" s="136"/>
    </row>
    <row r="4" spans="1:54" ht="22.5" customHeight="1" thickTop="1" thickBot="1"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210" t="s">
        <v>76</v>
      </c>
      <c r="AY4" s="211" t="s">
        <v>77</v>
      </c>
      <c r="AZ4" s="254"/>
    </row>
    <row r="5" spans="1:54" s="18" customFormat="1" ht="77.25" customHeight="1" thickTop="1" thickBot="1">
      <c r="A5" s="325" t="s">
        <v>0</v>
      </c>
      <c r="B5" s="325"/>
      <c r="C5" s="209"/>
      <c r="D5" s="202" t="s">
        <v>1</v>
      </c>
      <c r="E5" s="202" t="s">
        <v>28</v>
      </c>
      <c r="F5" s="202" t="s">
        <v>42</v>
      </c>
      <c r="G5" s="202" t="s">
        <v>30</v>
      </c>
      <c r="H5" s="202" t="s">
        <v>25</v>
      </c>
      <c r="I5" s="202" t="s">
        <v>39</v>
      </c>
      <c r="J5" s="202" t="s">
        <v>43</v>
      </c>
      <c r="K5" s="202" t="s">
        <v>47</v>
      </c>
      <c r="L5" s="202" t="s">
        <v>3</v>
      </c>
      <c r="M5" s="202" t="s">
        <v>32</v>
      </c>
      <c r="N5" s="202" t="s">
        <v>40</v>
      </c>
      <c r="O5" s="202" t="s">
        <v>48</v>
      </c>
      <c r="P5" s="202" t="s">
        <v>29</v>
      </c>
      <c r="Q5" s="202" t="s">
        <v>12</v>
      </c>
      <c r="R5" s="202" t="s">
        <v>2</v>
      </c>
      <c r="S5" s="202" t="s">
        <v>27</v>
      </c>
      <c r="T5" s="202" t="s">
        <v>4</v>
      </c>
      <c r="U5" s="202" t="s">
        <v>38</v>
      </c>
      <c r="V5" s="202" t="s">
        <v>62</v>
      </c>
      <c r="W5" s="202" t="s">
        <v>49</v>
      </c>
      <c r="X5" s="202" t="s">
        <v>50</v>
      </c>
      <c r="Y5" s="202" t="s">
        <v>44</v>
      </c>
      <c r="Z5" s="202" t="s">
        <v>81</v>
      </c>
      <c r="AA5" s="202" t="s">
        <v>51</v>
      </c>
      <c r="AB5" s="202" t="s">
        <v>37</v>
      </c>
      <c r="AC5" s="202" t="s">
        <v>26</v>
      </c>
      <c r="AD5" s="202" t="s">
        <v>85</v>
      </c>
      <c r="AE5" s="202" t="s">
        <v>57</v>
      </c>
      <c r="AF5" s="202" t="s">
        <v>58</v>
      </c>
      <c r="AG5" s="202" t="s">
        <v>59</v>
      </c>
      <c r="AH5" s="202" t="s">
        <v>60</v>
      </c>
      <c r="AI5" s="202" t="s">
        <v>61</v>
      </c>
      <c r="AJ5" s="204" t="s">
        <v>52</v>
      </c>
      <c r="AK5" s="202" t="s">
        <v>53</v>
      </c>
      <c r="AL5" s="204" t="s">
        <v>36</v>
      </c>
      <c r="AM5" s="202" t="s">
        <v>45</v>
      </c>
      <c r="AN5" s="202" t="s">
        <v>33</v>
      </c>
      <c r="AO5" s="202" t="s">
        <v>34</v>
      </c>
      <c r="AP5" s="202" t="s">
        <v>23</v>
      </c>
      <c r="AQ5" s="202" t="s">
        <v>5</v>
      </c>
      <c r="AR5" s="202" t="s">
        <v>31</v>
      </c>
      <c r="AS5" s="202" t="s">
        <v>46</v>
      </c>
      <c r="AT5" s="202" t="s">
        <v>24</v>
      </c>
      <c r="AU5" s="202" t="s">
        <v>54</v>
      </c>
      <c r="AV5" s="204" t="s">
        <v>55</v>
      </c>
      <c r="AW5" s="215" t="s">
        <v>56</v>
      </c>
      <c r="AX5" s="214" t="s">
        <v>76</v>
      </c>
      <c r="AY5" s="195" t="s">
        <v>77</v>
      </c>
      <c r="AZ5" s="308" t="s">
        <v>106</v>
      </c>
      <c r="BA5" s="135"/>
      <c r="BB5" s="135"/>
    </row>
    <row r="6" spans="1:54" ht="30" customHeight="1" thickTop="1" thickBot="1">
      <c r="A6" s="37" t="s">
        <v>13</v>
      </c>
      <c r="B6" s="57" t="s">
        <v>63</v>
      </c>
      <c r="C6" s="58"/>
      <c r="D6" s="32">
        <f>'3. Numbers of CS deliveries'!D6/'1.NUMBERS OF WOMEN'!D6</f>
        <v>9.0481786133960046E-2</v>
      </c>
      <c r="E6" s="32">
        <f>'3. Numbers of CS deliveries'!E6/'1.NUMBERS OF WOMEN'!E6</f>
        <v>7.407407407407407E-2</v>
      </c>
      <c r="F6" s="32">
        <f>'3. Numbers of CS deliveries'!F6/'1.NUMBERS OF WOMEN'!F6</f>
        <v>9.5323741007194249E-2</v>
      </c>
      <c r="G6" s="32">
        <f>'3. Numbers of CS deliveries'!G6/'1.NUMBERS OF WOMEN'!G6</f>
        <v>6.7928730512249444E-2</v>
      </c>
      <c r="H6" s="32">
        <f>'3. Numbers of CS deliveries'!H6/'1.NUMBERS OF WOMEN'!H6</f>
        <v>0.1144578313253012</v>
      </c>
      <c r="I6" s="32">
        <f>'3. Numbers of CS deliveries'!I6/'1.NUMBERS OF WOMEN'!I6</f>
        <v>9.0737240075614373E-2</v>
      </c>
      <c r="J6" s="32">
        <f>'3. Numbers of CS deliveries'!J6/'1.NUMBERS OF WOMEN'!J6</f>
        <v>7.1958696353662477E-2</v>
      </c>
      <c r="K6" s="32">
        <f>'3. Numbers of CS deliveries'!K6/'1.NUMBERS OF WOMEN'!K6</f>
        <v>5.1039697542533083E-2</v>
      </c>
      <c r="L6" s="32">
        <f>'3. Numbers of CS deliveries'!L6/'1.NUMBERS OF WOMEN'!L6</f>
        <v>6.866537717601548E-2</v>
      </c>
      <c r="M6" s="32">
        <f>'3. Numbers of CS deliveries'!M6/'1.NUMBERS OF WOMEN'!M6</f>
        <v>7.8125E-2</v>
      </c>
      <c r="N6" s="32">
        <f>'3. Numbers of CS deliveries'!N6/'1.NUMBERS OF WOMEN'!N6</f>
        <v>7.590759075907591E-2</v>
      </c>
      <c r="O6" s="32">
        <f>'3. Numbers of CS deliveries'!O6/'1.NUMBERS OF WOMEN'!O6</f>
        <v>8.0412371134020624E-2</v>
      </c>
      <c r="P6" s="32">
        <f>'3. Numbers of CS deliveries'!P6/'1.NUMBERS OF WOMEN'!P6</f>
        <v>8.1447963800904979E-2</v>
      </c>
      <c r="Q6" s="32">
        <f>'3. Numbers of CS deliveries'!Q6/'1.NUMBERS OF WOMEN'!Q6</f>
        <v>6.0737527114967459E-2</v>
      </c>
      <c r="R6" s="32">
        <f>'3. Numbers of CS deliveries'!R6/'1.NUMBERS OF WOMEN'!R6</f>
        <v>8.673469387755102E-2</v>
      </c>
      <c r="S6" s="32">
        <f>'3. Numbers of CS deliveries'!S6/'1.NUMBERS OF WOMEN'!S6</f>
        <v>5.1457975986277875E-2</v>
      </c>
      <c r="T6" s="32">
        <f>'3. Numbers of CS deliveries'!T6/'1.NUMBERS OF WOMEN'!T6</f>
        <v>3.0952380952380953E-2</v>
      </c>
      <c r="U6" s="32">
        <f>'3. Numbers of CS deliveries'!U6/'1.NUMBERS OF WOMEN'!U6</f>
        <v>4.9557522123893805E-2</v>
      </c>
      <c r="V6" s="32">
        <f>'3. Numbers of CS deliveries'!V6/'1.NUMBERS OF WOMEN'!V6</f>
        <v>6.7572815533980576E-2</v>
      </c>
      <c r="W6" s="212">
        <f>'3. Numbers of CS deliveries'!W6/'1.NUMBERS OF WOMEN'!W6</f>
        <v>0.13084112149532709</v>
      </c>
      <c r="X6" s="32">
        <f>'3. Numbers of CS deliveries'!X6/'1.NUMBERS OF WOMEN'!X6</f>
        <v>7.3613766730401528E-2</v>
      </c>
      <c r="Y6" s="32">
        <f>'3. Numbers of CS deliveries'!Y6/'1.NUMBERS OF WOMEN'!Y6</f>
        <v>5.8823529411764705E-2</v>
      </c>
      <c r="Z6" s="32">
        <f>'3. Numbers of CS deliveries'!Z6/'1.NUMBERS OF WOMEN'!Z6</f>
        <v>0.11003236245954692</v>
      </c>
      <c r="AA6" s="32">
        <f>'3. Numbers of CS deliveries'!AA6/'1.NUMBERS OF WOMEN'!AA6</f>
        <v>3.937007874015748E-2</v>
      </c>
      <c r="AB6" s="32">
        <f>'3. Numbers of CS deliveries'!AB6/'1.NUMBERS OF WOMEN'!AB6</f>
        <v>8.5534591194968548E-2</v>
      </c>
      <c r="AC6" s="32">
        <f>'3. Numbers of CS deliveries'!AC6/'1.NUMBERS OF WOMEN'!AC6</f>
        <v>5.9829059829059832E-2</v>
      </c>
      <c r="AD6" s="32">
        <f>'3. Numbers of CS deliveries'!AD6/'1.NUMBERS OF WOMEN'!AD6</f>
        <v>7.8195488721804512E-2</v>
      </c>
      <c r="AE6" s="32">
        <f>'3. Numbers of CS deliveries'!AE6/'1.NUMBERS OF WOMEN'!AE6</f>
        <v>0.10420475319926874</v>
      </c>
      <c r="AF6" s="32">
        <f>'3. Numbers of CS deliveries'!AF6/'1.NUMBERS OF WOMEN'!AF6</f>
        <v>0.11860174781523096</v>
      </c>
      <c r="AG6" s="32">
        <f>'3. Numbers of CS deliveries'!AG6/'1.NUMBERS OF WOMEN'!AG6</f>
        <v>7.7586206896551727E-2</v>
      </c>
      <c r="AH6" s="32">
        <f>'3. Numbers of CS deliveries'!AH6/'1.NUMBERS OF WOMEN'!AH6</f>
        <v>9.9307159353348731E-2</v>
      </c>
      <c r="AI6" s="32">
        <f>'3. Numbers of CS deliveries'!AI6/'1.NUMBERS OF WOMEN'!AI6</f>
        <v>7.3943661971830985E-2</v>
      </c>
      <c r="AJ6" s="32">
        <f>'3. Numbers of CS deliveries'!AJ6/'1.NUMBERS OF WOMEN'!AJ6</f>
        <v>4.4680851063829789E-2</v>
      </c>
      <c r="AK6" s="32">
        <f>'3. Numbers of CS deliveries'!AK6/'1.NUMBERS OF WOMEN'!AK6</f>
        <v>7.4324324324324328E-2</v>
      </c>
      <c r="AL6" s="32">
        <f>'3. Numbers of CS deliveries'!AL6/'1.NUMBERS OF WOMEN'!AL6</f>
        <v>5.5248618784530384E-2</v>
      </c>
      <c r="AM6" s="32">
        <f>'3. Numbers of CS deliveries'!AM6/'1.NUMBERS OF WOMEN'!AM6</f>
        <v>0.10846560846560846</v>
      </c>
      <c r="AN6" s="32">
        <f>'3. Numbers of CS deliveries'!AN6/'1.NUMBERS OF WOMEN'!AN6</f>
        <v>4.4260027662517291E-2</v>
      </c>
      <c r="AO6" s="32">
        <f>'3. Numbers of CS deliveries'!AO6/'1.NUMBERS OF WOMEN'!AO6</f>
        <v>0.1032258064516129</v>
      </c>
      <c r="AP6" s="32">
        <f>'3. Numbers of CS deliveries'!AP6/'1.NUMBERS OF WOMEN'!AP6</f>
        <v>6.545454545454546E-2</v>
      </c>
      <c r="AQ6" s="32">
        <f>'3. Numbers of CS deliveries'!AQ6/'1.NUMBERS OF WOMEN'!AQ6</f>
        <v>9.3103448275862075E-2</v>
      </c>
      <c r="AR6" s="32">
        <f>'3. Numbers of CS deliveries'!AR6/'1.NUMBERS OF WOMEN'!AR6</f>
        <v>6.699751861042183E-2</v>
      </c>
      <c r="AS6" s="32">
        <f>'3. Numbers of CS deliveries'!AS6/'1.NUMBERS OF WOMEN'!AS6</f>
        <v>6.2717770034843204E-2</v>
      </c>
      <c r="AT6" s="32">
        <f>'3. Numbers of CS deliveries'!AT6/'1.NUMBERS OF WOMEN'!AT6</f>
        <v>5.518763796909492E-2</v>
      </c>
      <c r="AU6" s="32">
        <f>'3. Numbers of CS deliveries'!AU6/'1.NUMBERS OF WOMEN'!AU6</f>
        <v>3.8978494623655914E-2</v>
      </c>
      <c r="AV6" s="32">
        <f>'3. Numbers of CS deliveries'!AV6/'1.NUMBERS OF WOMEN'!AV6</f>
        <v>6.358381502890173E-2</v>
      </c>
      <c r="AW6" s="216">
        <f>'3. Numbers of CS deliveries'!AW6/'1.NUMBERS OF WOMEN'!AW6</f>
        <v>7.4698795180722893E-2</v>
      </c>
      <c r="AX6" s="213">
        <f>MAX(D6:AW6)</f>
        <v>0.13084112149532709</v>
      </c>
      <c r="AY6" s="310">
        <f>MIN(D6:AW6)</f>
        <v>3.0952380952380953E-2</v>
      </c>
      <c r="AZ6" s="64">
        <f>'3. Numbers of CS deliveries'!AZ6/'1.NUMBERS OF WOMEN'!BC6</f>
        <v>7.5153463899444606E-2</v>
      </c>
      <c r="BA6" s="53">
        <v>1</v>
      </c>
      <c r="BB6" s="146">
        <f>'3. Numbers of CS deliveries'!BB6/'1.NUMBERS OF WOMEN'!BE6</f>
        <v>7.5153463899444606E-2</v>
      </c>
    </row>
    <row r="7" spans="1:54" ht="30" customHeight="1" thickTop="1" thickBot="1">
      <c r="A7" s="37" t="s">
        <v>21</v>
      </c>
      <c r="B7" s="57" t="s">
        <v>64</v>
      </c>
      <c r="C7" s="58"/>
      <c r="D7" s="38">
        <f>'3. Numbers of CS deliveries'!D7/'1.NUMBERS OF WOMEN'!D7</f>
        <v>0.26775956284153007</v>
      </c>
      <c r="E7" s="38">
        <f>'3. Numbers of CS deliveries'!E7/'1.NUMBERS OF WOMEN'!E7</f>
        <v>0.2153846153846154</v>
      </c>
      <c r="F7" s="38">
        <f>'3. Numbers of CS deliveries'!F7/'1.NUMBERS OF WOMEN'!F7</f>
        <v>0.36585365853658536</v>
      </c>
      <c r="G7" s="38">
        <f>'3. Numbers of CS deliveries'!G7/'1.NUMBERS OF WOMEN'!G7</f>
        <v>0.29468599033816423</v>
      </c>
      <c r="H7" s="38">
        <f>'3. Numbers of CS deliveries'!H7/'1.NUMBERS OF WOMEN'!H7</f>
        <v>0.28947368421052633</v>
      </c>
      <c r="I7" s="38">
        <f>'3. Numbers of CS deliveries'!I7/'1.NUMBERS OF WOMEN'!I7</f>
        <v>0.32110091743119268</v>
      </c>
      <c r="J7" s="38">
        <f>'3. Numbers of CS deliveries'!J7/'1.NUMBERS OF WOMEN'!J7</f>
        <v>0.28591160220994477</v>
      </c>
      <c r="K7" s="38">
        <f>'3. Numbers of CS deliveries'!K7/'1.NUMBERS OF WOMEN'!K7</f>
        <v>0.20624999999999999</v>
      </c>
      <c r="L7" s="38">
        <f>'3. Numbers of CS deliveries'!L7/'1.NUMBERS OF WOMEN'!L7</f>
        <v>0.25242718446601942</v>
      </c>
      <c r="M7" s="38">
        <f>'3. Numbers of CS deliveries'!M7/'1.NUMBERS OF WOMEN'!M7</f>
        <v>0.29213483146067415</v>
      </c>
      <c r="N7" s="38">
        <f>'3. Numbers of CS deliveries'!N7/'1.NUMBERS OF WOMEN'!N7</f>
        <v>0.24242424242424243</v>
      </c>
      <c r="O7" s="38">
        <f>'3. Numbers of CS deliveries'!O7/'1.NUMBERS OF WOMEN'!O7</f>
        <v>0.27659574468085107</v>
      </c>
      <c r="P7" s="38">
        <f>'3. Numbers of CS deliveries'!P7/'1.NUMBERS OF WOMEN'!P7</f>
        <v>0.30769230769230771</v>
      </c>
      <c r="Q7" s="38">
        <f>'3. Numbers of CS deliveries'!Q7/'1.NUMBERS OF WOMEN'!Q7</f>
        <v>0.32183908045977011</v>
      </c>
      <c r="R7" s="38">
        <f>'3. Numbers of CS deliveries'!R7/'1.NUMBERS OF WOMEN'!R7</f>
        <v>0.203125</v>
      </c>
      <c r="S7" s="38">
        <f>'3. Numbers of CS deliveries'!S7/'1.NUMBERS OF WOMEN'!S7</f>
        <v>0.19852941176470587</v>
      </c>
      <c r="T7" s="38">
        <f>'3. Numbers of CS deliveries'!T7/'1.NUMBERS OF WOMEN'!T7</f>
        <v>0.16489361702127658</v>
      </c>
      <c r="U7" s="38">
        <f>'3. Numbers of CS deliveries'!U7/'1.NUMBERS OF WOMEN'!U7</f>
        <v>0.25641025641025639</v>
      </c>
      <c r="V7" s="38">
        <f>'3. Numbers of CS deliveries'!V7/'1.NUMBERS OF WOMEN'!V7</f>
        <v>0.21698113207547171</v>
      </c>
      <c r="W7" s="12">
        <f>'3. Numbers of CS deliveries'!W7/'1.NUMBERS OF WOMEN'!W7</f>
        <v>0.47368421052631576</v>
      </c>
      <c r="X7" s="38">
        <f>'3. Numbers of CS deliveries'!X7/'1.NUMBERS OF WOMEN'!X7</f>
        <v>0.21111111111111111</v>
      </c>
      <c r="Y7" s="38">
        <f>'3. Numbers of CS deliveries'!Y7/'1.NUMBERS OF WOMEN'!Y7</f>
        <v>0.2</v>
      </c>
      <c r="Z7" s="38">
        <f>'3. Numbers of CS deliveries'!Z7/'1.NUMBERS OF WOMEN'!Z7</f>
        <v>0.22352941176470589</v>
      </c>
      <c r="AA7" s="38">
        <f>'3. Numbers of CS deliveries'!AA7/'1.NUMBERS OF WOMEN'!AA7</f>
        <v>0.29545454545454547</v>
      </c>
      <c r="AB7" s="38">
        <f>'3. Numbers of CS deliveries'!AB7/'1.NUMBERS OF WOMEN'!AB7</f>
        <v>0.32110091743119268</v>
      </c>
      <c r="AC7" s="38">
        <f>'3. Numbers of CS deliveries'!AC7/'1.NUMBERS OF WOMEN'!AC7</f>
        <v>0.10526315789473684</v>
      </c>
      <c r="AD7" s="38">
        <f>'3. Numbers of CS deliveries'!AD7/'1.NUMBERS OF WOMEN'!AD7</f>
        <v>0.25296442687747034</v>
      </c>
      <c r="AE7" s="38">
        <f>'3. Numbers of CS deliveries'!AE7/'1.NUMBERS OF WOMEN'!AE7</f>
        <v>0.32653061224489793</v>
      </c>
      <c r="AF7" s="38">
        <f>'3. Numbers of CS deliveries'!AF7/'1.NUMBERS OF WOMEN'!AF7</f>
        <v>0.30565371024734983</v>
      </c>
      <c r="AG7" s="38">
        <f>'3. Numbers of CS deliveries'!AG7/'1.NUMBERS OF WOMEN'!AG7</f>
        <v>0.22500000000000001</v>
      </c>
      <c r="AH7" s="38">
        <f>'3. Numbers of CS deliveries'!AH7/'1.NUMBERS OF WOMEN'!AH7</f>
        <v>0.25822784810126581</v>
      </c>
      <c r="AI7" s="38">
        <f>'3. Numbers of CS deliveries'!AI7/'1.NUMBERS OF WOMEN'!AI7</f>
        <v>0.23128342245989306</v>
      </c>
      <c r="AJ7" s="38">
        <f>'3. Numbers of CS deliveries'!AJ7/'1.NUMBERS OF WOMEN'!AJ7</f>
        <v>0.21678321678321677</v>
      </c>
      <c r="AK7" s="38">
        <f>'3. Numbers of CS deliveries'!AK7/'1.NUMBERS OF WOMEN'!AK7</f>
        <v>0.35897435897435898</v>
      </c>
      <c r="AL7" s="38">
        <f>'3. Numbers of CS deliveries'!AL7/'1.NUMBERS OF WOMEN'!AL7</f>
        <v>0.2537313432835821</v>
      </c>
      <c r="AM7" s="38">
        <f>'3. Numbers of CS deliveries'!AM7/'1.NUMBERS OF WOMEN'!AM7</f>
        <v>0.21282051282051281</v>
      </c>
      <c r="AN7" s="38">
        <f>'3. Numbers of CS deliveries'!AN7/'1.NUMBERS OF WOMEN'!AN7</f>
        <v>0.2792207792207792</v>
      </c>
      <c r="AO7" s="38">
        <f>'3. Numbers of CS deliveries'!AO7/'1.NUMBERS OF WOMEN'!AO7</f>
        <v>0.24242424242424243</v>
      </c>
      <c r="AP7" s="38">
        <f>'3. Numbers of CS deliveries'!AP7/'1.NUMBERS OF WOMEN'!AP7</f>
        <v>0.36363636363636365</v>
      </c>
      <c r="AQ7" s="38">
        <f>'3. Numbers of CS deliveries'!AQ7/'1.NUMBERS OF WOMEN'!AQ7</f>
        <v>0.19444444444444445</v>
      </c>
      <c r="AR7" s="38">
        <f>'3. Numbers of CS deliveries'!AR7/'1.NUMBERS OF WOMEN'!AR7</f>
        <v>0.26701570680628273</v>
      </c>
      <c r="AS7" s="38">
        <f>'3. Numbers of CS deliveries'!AS7/'1.NUMBERS OF WOMEN'!AS7</f>
        <v>0.27131782945736432</v>
      </c>
      <c r="AT7" s="38">
        <f>'3. Numbers of CS deliveries'!AT7/'1.NUMBERS OF WOMEN'!AT7</f>
        <v>0.35555555555555557</v>
      </c>
      <c r="AU7" s="38">
        <f>'3. Numbers of CS deliveries'!AU7/'1.NUMBERS OF WOMEN'!AU7</f>
        <v>0.16877637130801687</v>
      </c>
      <c r="AV7" s="38">
        <f>'3. Numbers of CS deliveries'!AV7/'1.NUMBERS OF WOMEN'!AV7</f>
        <v>0.2978723404255319</v>
      </c>
      <c r="AW7" s="217">
        <f>'3. Numbers of CS deliveries'!AW7/'1.NUMBERS OF WOMEN'!AW7</f>
        <v>0.18367346938775511</v>
      </c>
      <c r="AX7" s="213">
        <f t="shared" ref="AX7:AX24" si="0">MAX(D7:AW7)</f>
        <v>0.47368421052631576</v>
      </c>
      <c r="AY7" s="310">
        <f t="shared" ref="AY7:AY24" si="1">MIN(D7:AW7)</f>
        <v>0.10526315789473684</v>
      </c>
      <c r="AZ7" s="64">
        <f>'3. Numbers of CS deliveries'!AZ7/'1.NUMBERS OF WOMEN'!BC7</f>
        <v>0.25455804292637896</v>
      </c>
      <c r="BA7" s="53">
        <v>2</v>
      </c>
      <c r="BB7" s="146">
        <f>'3. Numbers of CS deliveries'!BB7/'1.NUMBERS OF WOMEN'!BE7</f>
        <v>0.37208398133748055</v>
      </c>
    </row>
    <row r="8" spans="1:54" ht="30" customHeight="1" thickTop="1" thickBot="1">
      <c r="A8" s="37" t="s">
        <v>8</v>
      </c>
      <c r="B8" s="57" t="s">
        <v>65</v>
      </c>
      <c r="C8" s="58"/>
      <c r="D8" s="38">
        <f>'3. Numbers of CS deliveries'!D8/'1.NUMBERS OF WOMEN'!D8</f>
        <v>1</v>
      </c>
      <c r="E8" s="38">
        <f>'3. Numbers of CS deliveries'!E8/'1.NUMBERS OF WOMEN'!E8</f>
        <v>1</v>
      </c>
      <c r="F8" s="38">
        <f>'3. Numbers of CS deliveries'!F8/'1.NUMBERS OF WOMEN'!F8</f>
        <v>1</v>
      </c>
      <c r="G8" s="38">
        <f>'3. Numbers of CS deliveries'!G8/'1.NUMBERS OF WOMEN'!G8</f>
        <v>1</v>
      </c>
      <c r="H8" s="38">
        <f>'3. Numbers of CS deliveries'!H8/'1.NUMBERS OF WOMEN'!H8</f>
        <v>1</v>
      </c>
      <c r="I8" s="38">
        <f>'3. Numbers of CS deliveries'!I8/'1.NUMBERS OF WOMEN'!I8</f>
        <v>1</v>
      </c>
      <c r="J8" s="38">
        <f>'3. Numbers of CS deliveries'!J8/'1.NUMBERS OF WOMEN'!J8</f>
        <v>1</v>
      </c>
      <c r="K8" s="38">
        <f>'3. Numbers of CS deliveries'!K8/'1.NUMBERS OF WOMEN'!K8</f>
        <v>1</v>
      </c>
      <c r="L8" s="38">
        <f>'3. Numbers of CS deliveries'!L8/'1.NUMBERS OF WOMEN'!L8</f>
        <v>1</v>
      </c>
      <c r="M8" s="38">
        <f>'3. Numbers of CS deliveries'!M8/'1.NUMBERS OF WOMEN'!M8</f>
        <v>1</v>
      </c>
      <c r="N8" s="38">
        <f>'3. Numbers of CS deliveries'!N8/'1.NUMBERS OF WOMEN'!N8</f>
        <v>1</v>
      </c>
      <c r="O8" s="38">
        <f>'3. Numbers of CS deliveries'!O8/'1.NUMBERS OF WOMEN'!O8</f>
        <v>1</v>
      </c>
      <c r="P8" s="38">
        <f>'3. Numbers of CS deliveries'!P8/'1.NUMBERS OF WOMEN'!P8</f>
        <v>1</v>
      </c>
      <c r="Q8" s="38">
        <f>'3. Numbers of CS deliveries'!Q8/'1.NUMBERS OF WOMEN'!Q8</f>
        <v>1</v>
      </c>
      <c r="R8" s="38">
        <f>'3. Numbers of CS deliveries'!R8/'1.NUMBERS OF WOMEN'!R8</f>
        <v>1</v>
      </c>
      <c r="S8" s="38">
        <f>'3. Numbers of CS deliveries'!S8/'1.NUMBERS OF WOMEN'!S8</f>
        <v>1</v>
      </c>
      <c r="T8" s="38">
        <f>'3. Numbers of CS deliveries'!T8/'1.NUMBERS OF WOMEN'!T8</f>
        <v>1</v>
      </c>
      <c r="U8" s="38">
        <f>'3. Numbers of CS deliveries'!U8/'1.NUMBERS OF WOMEN'!U8</f>
        <v>1</v>
      </c>
      <c r="V8" s="38">
        <f>'3. Numbers of CS deliveries'!V8/'1.NUMBERS OF WOMEN'!V8</f>
        <v>1</v>
      </c>
      <c r="W8" s="12">
        <f>'3. Numbers of CS deliveries'!W8/'1.NUMBERS OF WOMEN'!W8</f>
        <v>1</v>
      </c>
      <c r="X8" s="38">
        <f>'3. Numbers of CS deliveries'!X8/'1.NUMBERS OF WOMEN'!X8</f>
        <v>1</v>
      </c>
      <c r="Y8" s="38">
        <f>'3. Numbers of CS deliveries'!Y8/'1.NUMBERS OF WOMEN'!Y8</f>
        <v>1</v>
      </c>
      <c r="Z8" s="38">
        <f>'3. Numbers of CS deliveries'!Z8/'1.NUMBERS OF WOMEN'!Z8</f>
        <v>1</v>
      </c>
      <c r="AA8" s="38">
        <f>'3. Numbers of CS deliveries'!AA8/'1.NUMBERS OF WOMEN'!AA8</f>
        <v>1</v>
      </c>
      <c r="AB8" s="38">
        <f>'3. Numbers of CS deliveries'!AB8/'1.NUMBERS OF WOMEN'!AB8</f>
        <v>1</v>
      </c>
      <c r="AC8" s="38">
        <f>'3. Numbers of CS deliveries'!AC8/'1.NUMBERS OF WOMEN'!AC8</f>
        <v>1</v>
      </c>
      <c r="AD8" s="38">
        <f>'3. Numbers of CS deliveries'!AD8/'1.NUMBERS OF WOMEN'!AD8</f>
        <v>1</v>
      </c>
      <c r="AE8" s="38">
        <f>'3. Numbers of CS deliveries'!AE8/'1.NUMBERS OF WOMEN'!AE8</f>
        <v>1</v>
      </c>
      <c r="AF8" s="38">
        <f>'3. Numbers of CS deliveries'!AF8/'1.NUMBERS OF WOMEN'!AF8</f>
        <v>1</v>
      </c>
      <c r="AG8" s="38">
        <f>'3. Numbers of CS deliveries'!AG8/'1.NUMBERS OF WOMEN'!AG8</f>
        <v>1</v>
      </c>
      <c r="AH8" s="38">
        <f>'3. Numbers of CS deliveries'!AH8/'1.NUMBERS OF WOMEN'!AH8</f>
        <v>1</v>
      </c>
      <c r="AI8" s="38">
        <f>'3. Numbers of CS deliveries'!AI8/'1.NUMBERS OF WOMEN'!AI8</f>
        <v>1</v>
      </c>
      <c r="AJ8" s="38">
        <f>'3. Numbers of CS deliveries'!AJ8/'1.NUMBERS OF WOMEN'!AJ8</f>
        <v>1</v>
      </c>
      <c r="AK8" s="38">
        <f>'3. Numbers of CS deliveries'!AK8/'1.NUMBERS OF WOMEN'!AK8</f>
        <v>1</v>
      </c>
      <c r="AL8" s="38">
        <f>'3. Numbers of CS deliveries'!AL8/'1.NUMBERS OF WOMEN'!AL8</f>
        <v>1</v>
      </c>
      <c r="AM8" s="38">
        <f>'3. Numbers of CS deliveries'!AM8/'1.NUMBERS OF WOMEN'!AM8</f>
        <v>1</v>
      </c>
      <c r="AN8" s="38">
        <f>'3. Numbers of CS deliveries'!AN8/'1.NUMBERS OF WOMEN'!AN8</f>
        <v>1</v>
      </c>
      <c r="AO8" s="38">
        <f>'3. Numbers of CS deliveries'!AO8/'1.NUMBERS OF WOMEN'!AO8</f>
        <v>1</v>
      </c>
      <c r="AP8" s="38">
        <f>'3. Numbers of CS deliveries'!AP8/'1.NUMBERS OF WOMEN'!AP8</f>
        <v>1</v>
      </c>
      <c r="AQ8" s="38">
        <f>'3. Numbers of CS deliveries'!AQ8/'1.NUMBERS OF WOMEN'!AQ8</f>
        <v>1</v>
      </c>
      <c r="AR8" s="38">
        <f>'3. Numbers of CS deliveries'!AR8/'1.NUMBERS OF WOMEN'!AR8</f>
        <v>1</v>
      </c>
      <c r="AS8" s="38">
        <f>'3. Numbers of CS deliveries'!AS8/'1.NUMBERS OF WOMEN'!AS8</f>
        <v>1</v>
      </c>
      <c r="AT8" s="38">
        <f>'3. Numbers of CS deliveries'!AT8/'1.NUMBERS OF WOMEN'!AT8</f>
        <v>1</v>
      </c>
      <c r="AU8" s="38">
        <f>'3. Numbers of CS deliveries'!AU8/'1.NUMBERS OF WOMEN'!AU8</f>
        <v>1</v>
      </c>
      <c r="AV8" s="38"/>
      <c r="AW8" s="217">
        <f>'3. Numbers of CS deliveries'!AW8/'1.NUMBERS OF WOMEN'!AW8</f>
        <v>1</v>
      </c>
      <c r="AX8" s="213">
        <f t="shared" si="0"/>
        <v>1</v>
      </c>
      <c r="AY8" s="310">
        <f t="shared" si="1"/>
        <v>1</v>
      </c>
      <c r="AZ8" s="64">
        <f>'3. Numbers of CS deliveries'!AZ8/'1.NUMBERS OF WOMEN'!BC8</f>
        <v>1</v>
      </c>
      <c r="BB8" s="146"/>
    </row>
    <row r="9" spans="1:54" ht="30" customHeight="1" thickTop="1" thickBot="1">
      <c r="A9" s="37" t="s">
        <v>14</v>
      </c>
      <c r="B9" s="57" t="s">
        <v>66</v>
      </c>
      <c r="C9" s="58"/>
      <c r="D9" s="33">
        <f>'3. Numbers of CS deliveries'!D9/'1.NUMBERS OF WOMEN'!D9</f>
        <v>1.4247551202137132E-2</v>
      </c>
      <c r="E9" s="33">
        <f>'3. Numbers of CS deliveries'!E9/'1.NUMBERS OF WOMEN'!E9</f>
        <v>1.3698630136986301E-2</v>
      </c>
      <c r="F9" s="33">
        <f>'3. Numbers of CS deliveries'!F9/'1.NUMBERS OF WOMEN'!F9</f>
        <v>2.4203821656050957E-2</v>
      </c>
      <c r="G9" s="33">
        <f>'3. Numbers of CS deliveries'!G9/'1.NUMBERS OF WOMEN'!G9</f>
        <v>1.392515230635335E-2</v>
      </c>
      <c r="H9" s="33">
        <f>'3. Numbers of CS deliveries'!H9/'1.NUMBERS OF WOMEN'!H9</f>
        <v>2.2935779816513763E-2</v>
      </c>
      <c r="I9" s="33">
        <f>'3. Numbers of CS deliveries'!I9/'1.NUMBERS OF WOMEN'!I9</f>
        <v>1.8518518518518517E-2</v>
      </c>
      <c r="J9" s="33">
        <f>'3. Numbers of CS deliveries'!J9/'1.NUMBERS OF WOMEN'!J9</f>
        <v>1.992492058908461E-2</v>
      </c>
      <c r="K9" s="33">
        <f>'3. Numbers of CS deliveries'!K9/'1.NUMBERS OF WOMEN'!K9</f>
        <v>2.0155038759689922E-2</v>
      </c>
      <c r="L9" s="33">
        <f>'3. Numbers of CS deliveries'!L9/'1.NUMBERS OF WOMEN'!L9</f>
        <v>1.4157973174366617E-2</v>
      </c>
      <c r="M9" s="33">
        <f>'3. Numbers of CS deliveries'!M9/'1.NUMBERS OF WOMEN'!M9</f>
        <v>2.2784810126582278E-2</v>
      </c>
      <c r="N9" s="33">
        <f>'3. Numbers of CS deliveries'!N9/'1.NUMBERS OF WOMEN'!N9</f>
        <v>1.456953642384106E-2</v>
      </c>
      <c r="O9" s="33">
        <f>'3. Numbers of CS deliveries'!O9/'1.NUMBERS OF WOMEN'!O9</f>
        <v>6.1538461538461538E-3</v>
      </c>
      <c r="P9" s="33">
        <f>'3. Numbers of CS deliveries'!P9/'1.NUMBERS OF WOMEN'!P9</f>
        <v>1.3245033112582781E-2</v>
      </c>
      <c r="Q9" s="33">
        <f>'3. Numbers of CS deliveries'!Q9/'1.NUMBERS OF WOMEN'!Q9</f>
        <v>3.1719532554257093E-2</v>
      </c>
      <c r="R9" s="33">
        <f>'3. Numbers of CS deliveries'!R9/'1.NUMBERS OF WOMEN'!R9</f>
        <v>3.4395973154362415E-2</v>
      </c>
      <c r="S9" s="33">
        <f>'3. Numbers of CS deliveries'!S9/'1.NUMBERS OF WOMEN'!S9</f>
        <v>1.4652014652014652E-2</v>
      </c>
      <c r="T9" s="33">
        <f>'3. Numbers of CS deliveries'!T9/'1.NUMBERS OF WOMEN'!T9</f>
        <v>4.4523597506678537E-3</v>
      </c>
      <c r="U9" s="33">
        <f>'3. Numbers of CS deliveries'!U9/'1.NUMBERS OF WOMEN'!U9</f>
        <v>1.1450381679389313E-2</v>
      </c>
      <c r="V9" s="33">
        <f>'3. Numbers of CS deliveries'!V9/'1.NUMBERS OF WOMEN'!V9</f>
        <v>2.0930959075288972E-2</v>
      </c>
      <c r="W9" s="205">
        <f>'3. Numbers of CS deliveries'!W9/'1.NUMBERS OF WOMEN'!W9</f>
        <v>2.0547945205479451E-2</v>
      </c>
      <c r="X9" s="33">
        <f>'3. Numbers of CS deliveries'!X9/'1.NUMBERS OF WOMEN'!X9</f>
        <v>1.7569546120058566E-2</v>
      </c>
      <c r="Y9" s="33">
        <f>'3. Numbers of CS deliveries'!Y9/'1.NUMBERS OF WOMEN'!Y9</f>
        <v>1.3528748590755355E-2</v>
      </c>
      <c r="Z9" s="33">
        <f>'3. Numbers of CS deliveries'!Z9/'1.NUMBERS OF WOMEN'!Z9</f>
        <v>3.2069970845481049E-2</v>
      </c>
      <c r="AA9" s="33">
        <f>'3. Numbers of CS deliveries'!AA9/'1.NUMBERS OF WOMEN'!AA9</f>
        <v>6.0422960725075529E-3</v>
      </c>
      <c r="AB9" s="33">
        <f>'3. Numbers of CS deliveries'!AB9/'1.NUMBERS OF WOMEN'!AB9</f>
        <v>1.4056224899598393E-2</v>
      </c>
      <c r="AC9" s="33">
        <f>'3. Numbers of CS deliveries'!AC9/'1.NUMBERS OF WOMEN'!AC9</f>
        <v>8.771929824561403E-3</v>
      </c>
      <c r="AD9" s="33">
        <f>'3. Numbers of CS deliveries'!AD9/'1.NUMBERS OF WOMEN'!AD9</f>
        <v>1.2232415902140673E-2</v>
      </c>
      <c r="AE9" s="33">
        <f>'3. Numbers of CS deliveries'!AE9/'1.NUMBERS OF WOMEN'!AE9</f>
        <v>1.2214983713355049E-2</v>
      </c>
      <c r="AF9" s="33">
        <f>'3. Numbers of CS deliveries'!AF9/'1.NUMBERS OF WOMEN'!AF9</f>
        <v>1.9618239660657476E-2</v>
      </c>
      <c r="AG9" s="33">
        <f>'3. Numbers of CS deliveries'!AG9/'1.NUMBERS OF WOMEN'!AG9</f>
        <v>1.090909090909091E-2</v>
      </c>
      <c r="AH9" s="33">
        <f>'3. Numbers of CS deliveries'!AH9/'1.NUMBERS OF WOMEN'!AH9</f>
        <v>1.5458937198067632E-2</v>
      </c>
      <c r="AI9" s="33">
        <f>'3. Numbers of CS deliveries'!AI9/'1.NUMBERS OF WOMEN'!AI9</f>
        <v>9.4936708860759497E-3</v>
      </c>
      <c r="AJ9" s="33">
        <f>'3. Numbers of CS deliveries'!AJ9/'1.NUMBERS OF WOMEN'!AJ9</f>
        <v>8.8028169014084511E-3</v>
      </c>
      <c r="AK9" s="33">
        <f>'3. Numbers of CS deliveries'!AK9/'1.NUMBERS OF WOMEN'!AK9</f>
        <v>1.4414414414414415E-2</v>
      </c>
      <c r="AL9" s="33">
        <f>'3. Numbers of CS deliveries'!AL9/'1.NUMBERS OF WOMEN'!AL9</f>
        <v>1.6366612111292964E-2</v>
      </c>
      <c r="AM9" s="33">
        <f>'3. Numbers of CS deliveries'!AM9/'1.NUMBERS OF WOMEN'!AM9</f>
        <v>2.1849963583394028E-2</v>
      </c>
      <c r="AN9" s="33">
        <f>'3. Numbers of CS deliveries'!AN9/'1.NUMBERS OF WOMEN'!AN9</f>
        <v>1.4473684210526316E-2</v>
      </c>
      <c r="AO9" s="33">
        <f>'3. Numbers of CS deliveries'!AO9/'1.NUMBERS OF WOMEN'!AO9</f>
        <v>2.2099447513812154E-2</v>
      </c>
      <c r="AP9" s="33">
        <f>'3. Numbers of CS deliveries'!AP9/'1.NUMBERS OF WOMEN'!AP9</f>
        <v>2.564102564102564E-2</v>
      </c>
      <c r="AQ9" s="33">
        <f>'3. Numbers of CS deliveries'!AQ9/'1.NUMBERS OF WOMEN'!AQ9</f>
        <v>1.7142857142857144E-2</v>
      </c>
      <c r="AR9" s="33">
        <f>'3. Numbers of CS deliveries'!AR9/'1.NUMBERS OF WOMEN'!AR9</f>
        <v>1.8245004344048653E-2</v>
      </c>
      <c r="AS9" s="33">
        <f>'3. Numbers of CS deliveries'!AS9/'1.NUMBERS OF WOMEN'!AS9</f>
        <v>3.245192307692308E-2</v>
      </c>
      <c r="AT9" s="33">
        <f>'3. Numbers of CS deliveries'!AT9/'1.NUMBERS OF WOMEN'!AT9</f>
        <v>1.1210762331838564E-2</v>
      </c>
      <c r="AU9" s="33">
        <f>'3. Numbers of CS deliveries'!AU9/'1.NUMBERS OF WOMEN'!AU9</f>
        <v>1.2476007677543186E-2</v>
      </c>
      <c r="AV9" s="33">
        <f>'3. Numbers of CS deliveries'!AV9/'1.NUMBERS OF WOMEN'!AV9</f>
        <v>1.7543859649122806E-2</v>
      </c>
      <c r="AW9" s="218">
        <f>'3. Numbers of CS deliveries'!AW9/'1.NUMBERS OF WOMEN'!AW9</f>
        <v>1.4056224899598393E-2</v>
      </c>
      <c r="AX9" s="213">
        <f t="shared" si="0"/>
        <v>3.4395973154362415E-2</v>
      </c>
      <c r="AY9" s="310">
        <f t="shared" si="1"/>
        <v>4.4523597506678537E-3</v>
      </c>
      <c r="AZ9" s="64">
        <f>'3. Numbers of CS deliveries'!AZ9/'1.NUMBERS OF WOMEN'!BC9</f>
        <v>1.6856765518069396E-2</v>
      </c>
      <c r="BA9" s="53">
        <v>3</v>
      </c>
      <c r="BB9" s="146">
        <f>'3. Numbers of CS deliveries'!BB9/'1.NUMBERS OF WOMEN'!BE9</f>
        <v>1.6856765518069396E-2</v>
      </c>
    </row>
    <row r="10" spans="1:54" ht="30" customHeight="1" thickTop="1" thickBot="1">
      <c r="A10" s="37" t="s">
        <v>22</v>
      </c>
      <c r="B10" s="57" t="s">
        <v>67</v>
      </c>
      <c r="C10" s="58"/>
      <c r="D10" s="38">
        <f>'3. Numbers of CS deliveries'!D10/'1.NUMBERS OF WOMEN'!D10</f>
        <v>4.6875E-2</v>
      </c>
      <c r="E10" s="38">
        <f>'3. Numbers of CS deliveries'!E10/'1.NUMBERS OF WOMEN'!E10</f>
        <v>8.2191780821917804E-2</v>
      </c>
      <c r="F10" s="38">
        <f>'3. Numbers of CS deliveries'!F10/'1.NUMBERS OF WOMEN'!F10</f>
        <v>5.128205128205128E-2</v>
      </c>
      <c r="G10" s="38">
        <f>'3. Numbers of CS deliveries'!G10/'1.NUMBERS OF WOMEN'!G10</f>
        <v>7.7844311377245512E-2</v>
      </c>
      <c r="H10" s="38">
        <f>'3. Numbers of CS deliveries'!H10/'1.NUMBERS OF WOMEN'!H10</f>
        <v>0.125</v>
      </c>
      <c r="I10" s="38">
        <f>'3. Numbers of CS deliveries'!I10/'1.NUMBERS OF WOMEN'!I10</f>
        <v>8.5470085470085472E-2</v>
      </c>
      <c r="J10" s="38">
        <f>'3. Numbers of CS deliveries'!J10/'1.NUMBERS OF WOMEN'!J10</f>
        <v>5.1036682615629984E-2</v>
      </c>
      <c r="K10" s="38">
        <f>'3. Numbers of CS deliveries'!K10/'1.NUMBERS OF WOMEN'!K10</f>
        <v>5.6451612903225805E-2</v>
      </c>
      <c r="L10" s="38">
        <f>'3. Numbers of CS deliveries'!L10/'1.NUMBERS OF WOMEN'!L10</f>
        <v>6.043956043956044E-2</v>
      </c>
      <c r="M10" s="38">
        <f>'3. Numbers of CS deliveries'!M10/'1.NUMBERS OF WOMEN'!M10</f>
        <v>9.5238095238095233E-2</v>
      </c>
      <c r="N10" s="38">
        <f>'3. Numbers of CS deliveries'!N10/'1.NUMBERS OF WOMEN'!N10</f>
        <v>5.1094890510948905E-2</v>
      </c>
      <c r="O10" s="38">
        <f>'3. Numbers of CS deliveries'!O10/'1.NUMBERS OF WOMEN'!O10</f>
        <v>4.6511627906976744E-2</v>
      </c>
      <c r="P10" s="38">
        <f>'3. Numbers of CS deliveries'!P10/'1.NUMBERS OF WOMEN'!P10</f>
        <v>6.6666666666666666E-2</v>
      </c>
      <c r="Q10" s="38">
        <f>'3. Numbers of CS deliveries'!Q10/'1.NUMBERS OF WOMEN'!Q10</f>
        <v>9.5744680851063829E-2</v>
      </c>
      <c r="R10" s="38">
        <f>'3. Numbers of CS deliveries'!R10/'1.NUMBERS OF WOMEN'!R10</f>
        <v>4.0540540540540543E-2</v>
      </c>
      <c r="S10" s="38">
        <f>'3. Numbers of CS deliveries'!S10/'1.NUMBERS OF WOMEN'!S10</f>
        <v>4.9586776859504134E-2</v>
      </c>
      <c r="T10" s="38">
        <f>'3. Numbers of CS deliveries'!T10/'1.NUMBERS OF WOMEN'!T10</f>
        <v>2.247191011235955E-2</v>
      </c>
      <c r="U10" s="38">
        <f>'3. Numbers of CS deliveries'!U10/'1.NUMBERS OF WOMEN'!U10</f>
        <v>6.25E-2</v>
      </c>
      <c r="V10" s="38">
        <f>'3. Numbers of CS deliveries'!V10/'1.NUMBERS OF WOMEN'!V10</f>
        <v>7.7777777777777779E-2</v>
      </c>
      <c r="W10" s="12">
        <f>'3. Numbers of CS deliveries'!W10/'1.NUMBERS OF WOMEN'!W10</f>
        <v>0.14285714285714285</v>
      </c>
      <c r="X10" s="38">
        <f>'3. Numbers of CS deliveries'!X10/'1.NUMBERS OF WOMEN'!X10</f>
        <v>6.2780269058295965E-2</v>
      </c>
      <c r="Y10" s="38">
        <f>'3. Numbers of CS deliveries'!Y10/'1.NUMBERS OF WOMEN'!Y10</f>
        <v>7.407407407407407E-2</v>
      </c>
      <c r="Z10" s="38">
        <f>'3. Numbers of CS deliveries'!Z10/'1.NUMBERS OF WOMEN'!Z10</f>
        <v>4.7619047619047616E-2</v>
      </c>
      <c r="AA10" s="38">
        <f>'3. Numbers of CS deliveries'!AA10/'1.NUMBERS OF WOMEN'!AA10</f>
        <v>4.3478260869565216E-2</v>
      </c>
      <c r="AB10" s="38">
        <f>'3. Numbers of CS deliveries'!AB10/'1.NUMBERS OF WOMEN'!AB10</f>
        <v>6.1224489795918366E-2</v>
      </c>
      <c r="AC10" s="38">
        <f>'3. Numbers of CS deliveries'!AC10/'1.NUMBERS OF WOMEN'!AC10</f>
        <v>0</v>
      </c>
      <c r="AD10" s="38">
        <f>'3. Numbers of CS deliveries'!AD10/'1.NUMBERS OF WOMEN'!AD10</f>
        <v>4.8387096774193547E-2</v>
      </c>
      <c r="AE10" s="38">
        <f>'3. Numbers of CS deliveries'!AE10/'1.NUMBERS OF WOMEN'!AE10</f>
        <v>4.6413502109704644E-2</v>
      </c>
      <c r="AF10" s="38">
        <f>'3. Numbers of CS deliveries'!AF10/'1.NUMBERS OF WOMEN'!AF10</f>
        <v>5.9740259740259739E-2</v>
      </c>
      <c r="AG10" s="38">
        <f>'3. Numbers of CS deliveries'!AG10/'1.NUMBERS OF WOMEN'!AG10</f>
        <v>4.4247787610619468E-2</v>
      </c>
      <c r="AH10" s="38">
        <f>'3. Numbers of CS deliveries'!AH10/'1.NUMBERS OF WOMEN'!AH10</f>
        <v>7.9617834394904455E-2</v>
      </c>
      <c r="AI10" s="38">
        <f>'3. Numbers of CS deliveries'!AI10/'1.NUMBERS OF WOMEN'!AI10</f>
        <v>2.3305084745762712E-2</v>
      </c>
      <c r="AJ10" s="38">
        <f>'3. Numbers of CS deliveries'!AJ10/'1.NUMBERS OF WOMEN'!AJ10</f>
        <v>6.363636363636363E-2</v>
      </c>
      <c r="AK10" s="38">
        <f>'3. Numbers of CS deliveries'!AK10/'1.NUMBERS OF WOMEN'!AK10</f>
        <v>5.3571428571428568E-2</v>
      </c>
      <c r="AL10" s="38">
        <f>'3. Numbers of CS deliveries'!AL10/'1.NUMBERS OF WOMEN'!AL10</f>
        <v>0.1134020618556701</v>
      </c>
      <c r="AM10" s="38">
        <f>'3. Numbers of CS deliveries'!AM10/'1.NUMBERS OF WOMEN'!AM10</f>
        <v>4.1208791208791208E-2</v>
      </c>
      <c r="AN10" s="38">
        <f>'3. Numbers of CS deliveries'!AN10/'1.NUMBERS OF WOMEN'!AN10</f>
        <v>3.2679738562091505E-2</v>
      </c>
      <c r="AO10" s="38">
        <f>'3. Numbers of CS deliveries'!AO10/'1.NUMBERS OF WOMEN'!AO10</f>
        <v>0.1875</v>
      </c>
      <c r="AP10" s="38">
        <f>'3. Numbers of CS deliveries'!AP10/'1.NUMBERS OF WOMEN'!AP10</f>
        <v>5.1724137931034482E-2</v>
      </c>
      <c r="AQ10" s="38">
        <f>'3. Numbers of CS deliveries'!AQ10/'1.NUMBERS OF WOMEN'!AQ10</f>
        <v>6.6666666666666666E-2</v>
      </c>
      <c r="AR10" s="38">
        <f>'3. Numbers of CS deliveries'!AR10/'1.NUMBERS OF WOMEN'!AR10</f>
        <v>4.6632124352331605E-2</v>
      </c>
      <c r="AS10" s="38">
        <f>'3. Numbers of CS deliveries'!AS10/'1.NUMBERS OF WOMEN'!AS10</f>
        <v>6.25E-2</v>
      </c>
      <c r="AT10" s="38">
        <f>'3. Numbers of CS deliveries'!AT10/'1.NUMBERS OF WOMEN'!AT10</f>
        <v>9.0909090909090912E-2</v>
      </c>
      <c r="AU10" s="38">
        <f>'3. Numbers of CS deliveries'!AU10/'1.NUMBERS OF WOMEN'!AU10</f>
        <v>2.843601895734597E-2</v>
      </c>
      <c r="AV10" s="38">
        <f>'3. Numbers of CS deliveries'!AV10/'1.NUMBERS OF WOMEN'!AV10</f>
        <v>0</v>
      </c>
      <c r="AW10" s="217">
        <f>'3. Numbers of CS deliveries'!AW10/'1.NUMBERS OF WOMEN'!AW10</f>
        <v>2.9629629629629631E-2</v>
      </c>
      <c r="AX10" s="213">
        <f t="shared" si="0"/>
        <v>0.1875</v>
      </c>
      <c r="AY10" s="310">
        <f t="shared" si="1"/>
        <v>0</v>
      </c>
      <c r="AZ10" s="64">
        <f>'3. Numbers of CS deliveries'!AZ10/'1.NUMBERS OF WOMEN'!BC10</f>
        <v>5.4823685961410511E-2</v>
      </c>
      <c r="BA10" s="53">
        <v>4</v>
      </c>
      <c r="BB10" s="146">
        <f>'3. Numbers of CS deliveries'!BB10/'1.NUMBERS OF WOMEN'!BE10</f>
        <v>0.2344820205479452</v>
      </c>
    </row>
    <row r="11" spans="1:54" ht="30" customHeight="1" thickTop="1" thickBot="1">
      <c r="A11" s="37" t="s">
        <v>8</v>
      </c>
      <c r="B11" s="57" t="s">
        <v>68</v>
      </c>
      <c r="C11" s="58"/>
      <c r="D11" s="38">
        <f>'3. Numbers of CS deliveries'!D11/'1.NUMBERS OF WOMEN'!D11</f>
        <v>1</v>
      </c>
      <c r="E11" s="38">
        <f>'3. Numbers of CS deliveries'!E11/'1.NUMBERS OF WOMEN'!E11</f>
        <v>1</v>
      </c>
      <c r="F11" s="38">
        <f>'3. Numbers of CS deliveries'!F11/'1.NUMBERS OF WOMEN'!F11</f>
        <v>1</v>
      </c>
      <c r="G11" s="38">
        <f>'3. Numbers of CS deliveries'!G11/'1.NUMBERS OF WOMEN'!G11</f>
        <v>1</v>
      </c>
      <c r="H11" s="38">
        <f>'3. Numbers of CS deliveries'!H11/'1.NUMBERS OF WOMEN'!H11</f>
        <v>1</v>
      </c>
      <c r="I11" s="38">
        <f>'3. Numbers of CS deliveries'!I11/'1.NUMBERS OF WOMEN'!I11</f>
        <v>1</v>
      </c>
      <c r="J11" s="38">
        <f>'3. Numbers of CS deliveries'!J11/'1.NUMBERS OF WOMEN'!J11</f>
        <v>1</v>
      </c>
      <c r="K11" s="38">
        <f>'3. Numbers of CS deliveries'!K11/'1.NUMBERS OF WOMEN'!K11</f>
        <v>1</v>
      </c>
      <c r="L11" s="38">
        <f>'3. Numbers of CS deliveries'!L11/'1.NUMBERS OF WOMEN'!L11</f>
        <v>1</v>
      </c>
      <c r="M11" s="38">
        <f>'3. Numbers of CS deliveries'!M11/'1.NUMBERS OF WOMEN'!M11</f>
        <v>1</v>
      </c>
      <c r="N11" s="38">
        <f>'3. Numbers of CS deliveries'!N11/'1.NUMBERS OF WOMEN'!N11</f>
        <v>1</v>
      </c>
      <c r="O11" s="38">
        <f>'3. Numbers of CS deliveries'!O11/'1.NUMBERS OF WOMEN'!O11</f>
        <v>1</v>
      </c>
      <c r="P11" s="38">
        <f>'3. Numbers of CS deliveries'!P11/'1.NUMBERS OF WOMEN'!P11</f>
        <v>1</v>
      </c>
      <c r="Q11" s="38">
        <f>'3. Numbers of CS deliveries'!Q11/'1.NUMBERS OF WOMEN'!Q11</f>
        <v>1</v>
      </c>
      <c r="R11" s="38">
        <f>'3. Numbers of CS deliveries'!R11/'1.NUMBERS OF WOMEN'!R11</f>
        <v>1</v>
      </c>
      <c r="S11" s="38">
        <f>'3. Numbers of CS deliveries'!S11/'1.NUMBERS OF WOMEN'!S11</f>
        <v>1</v>
      </c>
      <c r="T11" s="38">
        <f>'3. Numbers of CS deliveries'!T11/'1.NUMBERS OF WOMEN'!T11</f>
        <v>1</v>
      </c>
      <c r="U11" s="38">
        <f>'3. Numbers of CS deliveries'!U11/'1.NUMBERS OF WOMEN'!U11</f>
        <v>1</v>
      </c>
      <c r="V11" s="38">
        <f>'3. Numbers of CS deliveries'!V11/'1.NUMBERS OF WOMEN'!V11</f>
        <v>1</v>
      </c>
      <c r="W11" s="12">
        <f>'3. Numbers of CS deliveries'!W11/'1.NUMBERS OF WOMEN'!W11</f>
        <v>1</v>
      </c>
      <c r="X11" s="38">
        <f>'3. Numbers of CS deliveries'!X11/'1.NUMBERS OF WOMEN'!X11</f>
        <v>1</v>
      </c>
      <c r="Y11" s="38">
        <f>'3. Numbers of CS deliveries'!Y11/'1.NUMBERS OF WOMEN'!Y11</f>
        <v>1</v>
      </c>
      <c r="Z11" s="38">
        <f>'3. Numbers of CS deliveries'!Z11/'1.NUMBERS OF WOMEN'!Z11</f>
        <v>1</v>
      </c>
      <c r="AA11" s="38">
        <f>'3. Numbers of CS deliveries'!AA11/'1.NUMBERS OF WOMEN'!AA11</f>
        <v>1</v>
      </c>
      <c r="AB11" s="38">
        <f>'3. Numbers of CS deliveries'!AB11/'1.NUMBERS OF WOMEN'!AB11</f>
        <v>1</v>
      </c>
      <c r="AC11" s="38">
        <f>'3. Numbers of CS deliveries'!AC11/'1.NUMBERS OF WOMEN'!AC11</f>
        <v>1</v>
      </c>
      <c r="AD11" s="38">
        <f>'3. Numbers of CS deliveries'!AD11/'1.NUMBERS OF WOMEN'!AD11</f>
        <v>1</v>
      </c>
      <c r="AE11" s="38">
        <f>'3. Numbers of CS deliveries'!AE11/'1.NUMBERS OF WOMEN'!AE11</f>
        <v>1</v>
      </c>
      <c r="AF11" s="38">
        <f>'3. Numbers of CS deliveries'!AF11/'1.NUMBERS OF WOMEN'!AF11</f>
        <v>1</v>
      </c>
      <c r="AG11" s="38">
        <f>'3. Numbers of CS deliveries'!AG11/'1.NUMBERS OF WOMEN'!AG11</f>
        <v>1</v>
      </c>
      <c r="AH11" s="38">
        <f>'3. Numbers of CS deliveries'!AH11/'1.NUMBERS OF WOMEN'!AH11</f>
        <v>1</v>
      </c>
      <c r="AI11" s="38">
        <f>'3. Numbers of CS deliveries'!AI11/'1.NUMBERS OF WOMEN'!AI11</f>
        <v>1</v>
      </c>
      <c r="AJ11" s="38">
        <f>'3. Numbers of CS deliveries'!AJ11/'1.NUMBERS OF WOMEN'!AJ11</f>
        <v>1</v>
      </c>
      <c r="AK11" s="38">
        <f>'3. Numbers of CS deliveries'!AK11/'1.NUMBERS OF WOMEN'!AK11</f>
        <v>1</v>
      </c>
      <c r="AL11" s="38">
        <f>'3. Numbers of CS deliveries'!AL11/'1.NUMBERS OF WOMEN'!AL11</f>
        <v>1</v>
      </c>
      <c r="AM11" s="38">
        <f>'3. Numbers of CS deliveries'!AM11/'1.NUMBERS OF WOMEN'!AM11</f>
        <v>1</v>
      </c>
      <c r="AN11" s="38">
        <f>'3. Numbers of CS deliveries'!AN11/'1.NUMBERS OF WOMEN'!AN11</f>
        <v>1</v>
      </c>
      <c r="AO11" s="38">
        <f>'3. Numbers of CS deliveries'!AO11/'1.NUMBERS OF WOMEN'!AO11</f>
        <v>1</v>
      </c>
      <c r="AP11" s="38">
        <f>'3. Numbers of CS deliveries'!AP11/'1.NUMBERS OF WOMEN'!AP11</f>
        <v>1</v>
      </c>
      <c r="AQ11" s="38">
        <f>'3. Numbers of CS deliveries'!AQ11/'1.NUMBERS OF WOMEN'!AQ11</f>
        <v>1</v>
      </c>
      <c r="AR11" s="38">
        <f>'3. Numbers of CS deliveries'!AR11/'1.NUMBERS OF WOMEN'!AR11</f>
        <v>1</v>
      </c>
      <c r="AS11" s="38">
        <f>'3. Numbers of CS deliveries'!AS11/'1.NUMBERS OF WOMEN'!AS11</f>
        <v>1</v>
      </c>
      <c r="AT11" s="38">
        <f>'3. Numbers of CS deliveries'!AT11/'1.NUMBERS OF WOMEN'!AT11</f>
        <v>7.407407407407407E-2</v>
      </c>
      <c r="AU11" s="38">
        <f>'3. Numbers of CS deliveries'!AU11/'1.NUMBERS OF WOMEN'!AU11</f>
        <v>1</v>
      </c>
      <c r="AV11" s="38">
        <f>'3. Numbers of CS deliveries'!AV11/'1.NUMBERS OF WOMEN'!AV11</f>
        <v>1</v>
      </c>
      <c r="AW11" s="217">
        <f>'3. Numbers of CS deliveries'!AW11/'1.NUMBERS OF WOMEN'!AW11</f>
        <v>1</v>
      </c>
      <c r="AX11" s="213">
        <f t="shared" si="0"/>
        <v>1</v>
      </c>
      <c r="AY11" s="310">
        <f t="shared" si="1"/>
        <v>7.407407407407407E-2</v>
      </c>
      <c r="AZ11" s="64">
        <f>'3. Numbers of CS deliveries'!AZ11/'1.NUMBERS OF WOMEN'!BC11</f>
        <v>0.97266265718972111</v>
      </c>
      <c r="BB11" s="146"/>
    </row>
    <row r="12" spans="1:54" s="268" customFormat="1" ht="30" customHeight="1" thickTop="1" thickBot="1">
      <c r="A12" s="261" t="s">
        <v>7</v>
      </c>
      <c r="B12" s="262" t="s">
        <v>69</v>
      </c>
      <c r="C12" s="263"/>
      <c r="D12" s="264">
        <f>'3. Numbers of CS deliveries'!D12/'1.NUMBERS OF WOMEN'!D12</f>
        <v>9.90990990990991E-2</v>
      </c>
      <c r="E12" s="264">
        <f>'3. Numbers of CS deliveries'!E12/'1.NUMBERS OF WOMEN'!E12</f>
        <v>0.140625</v>
      </c>
      <c r="F12" s="264">
        <f>'3. Numbers of CS deliveries'!F12/'1.NUMBERS OF WOMEN'!F12</f>
        <v>0.29487179487179488</v>
      </c>
      <c r="G12" s="264">
        <f>'3. Numbers of CS deliveries'!G12/'1.NUMBERS OF WOMEN'!G12</f>
        <v>0.14814814814814814</v>
      </c>
      <c r="H12" s="264">
        <f>'3. Numbers of CS deliveries'!H12/'1.NUMBERS OF WOMEN'!H12</f>
        <v>0.13636363636363635</v>
      </c>
      <c r="I12" s="264">
        <f>'3. Numbers of CS deliveries'!I12/'1.NUMBERS OF WOMEN'!I12</f>
        <v>0.24675324675324675</v>
      </c>
      <c r="J12" s="264">
        <f>'3. Numbers of CS deliveries'!J12/'1.NUMBERS OF WOMEN'!J12</f>
        <v>0.23019801980198021</v>
      </c>
      <c r="K12" s="264">
        <f>'3. Numbers of CS deliveries'!K12/'1.NUMBERS OF WOMEN'!K12</f>
        <v>0.1875</v>
      </c>
      <c r="L12" s="264">
        <f>'3. Numbers of CS deliveries'!L12/'1.NUMBERS OF WOMEN'!L12</f>
        <v>0.24271844660194175</v>
      </c>
      <c r="M12" s="264">
        <f>'3. Numbers of CS deliveries'!M12/'1.NUMBERS OF WOMEN'!M12</f>
        <v>0.1276595744680851</v>
      </c>
      <c r="N12" s="264">
        <f>'3. Numbers of CS deliveries'!N12/'1.NUMBERS OF WOMEN'!N12</f>
        <v>0.22619047619047619</v>
      </c>
      <c r="O12" s="264">
        <f>'3. Numbers of CS deliveries'!O12/'1.NUMBERS OF WOMEN'!O12</f>
        <v>0.17241379310344829</v>
      </c>
      <c r="P12" s="264">
        <f>'3. Numbers of CS deliveries'!P12/'1.NUMBERS OF WOMEN'!P12</f>
        <v>0.47368421052631576</v>
      </c>
      <c r="Q12" s="264">
        <f>'3. Numbers of CS deliveries'!Q12/'1.NUMBERS OF WOMEN'!Q12</f>
        <v>0.24615384615384617</v>
      </c>
      <c r="R12" s="264">
        <f>'3. Numbers of CS deliveries'!R12/'1.NUMBERS OF WOMEN'!R12</f>
        <v>0.44444444444444442</v>
      </c>
      <c r="S12" s="264">
        <f>'3. Numbers of CS deliveries'!S12/'1.NUMBERS OF WOMEN'!S12</f>
        <v>0.12048192771084337</v>
      </c>
      <c r="T12" s="264">
        <f>'3. Numbers of CS deliveries'!T12/'1.NUMBERS OF WOMEN'!T12</f>
        <v>5.434782608695652E-2</v>
      </c>
      <c r="U12" s="264">
        <f>'3. Numbers of CS deliveries'!U12/'1.NUMBERS OF WOMEN'!U12</f>
        <v>0.16129032258064516</v>
      </c>
      <c r="V12" s="264">
        <f>'3. Numbers of CS deliveries'!V12/'1.NUMBERS OF WOMEN'!V12</f>
        <v>0.17207792207792208</v>
      </c>
      <c r="W12" s="264">
        <f>'3. Numbers of CS deliveries'!W12/'1.NUMBERS OF WOMEN'!W12</f>
        <v>0.2</v>
      </c>
      <c r="X12" s="264">
        <f>'3. Numbers of CS deliveries'!X12/'1.NUMBERS OF WOMEN'!X12</f>
        <v>0.20624999999999999</v>
      </c>
      <c r="Y12" s="264">
        <f>'3. Numbers of CS deliveries'!Y12/'1.NUMBERS OF WOMEN'!Y12</f>
        <v>0.14634146341463414</v>
      </c>
      <c r="Z12" s="264">
        <f>'3. Numbers of CS deliveries'!Z12/'1.NUMBERS OF WOMEN'!Z12</f>
        <v>0.21621621621621623</v>
      </c>
      <c r="AA12" s="264">
        <f>'3. Numbers of CS deliveries'!AA12/'1.NUMBERS OF WOMEN'!AA12</f>
        <v>0.24324324324324326</v>
      </c>
      <c r="AB12" s="264">
        <f>'3. Numbers of CS deliveries'!AB12/'1.NUMBERS OF WOMEN'!AB12</f>
        <v>0.23958333333333334</v>
      </c>
      <c r="AC12" s="264">
        <f>'3. Numbers of CS deliveries'!AC12/'1.NUMBERS OF WOMEN'!AC12</f>
        <v>0</v>
      </c>
      <c r="AD12" s="264">
        <f>'3. Numbers of CS deliveries'!AD12/'1.NUMBERS OF WOMEN'!AD12</f>
        <v>0.17777777777777778</v>
      </c>
      <c r="AE12" s="264">
        <f>'3. Numbers of CS deliveries'!AE12/'1.NUMBERS OF WOMEN'!AE12</f>
        <v>0.22689075630252101</v>
      </c>
      <c r="AF12" s="264">
        <f>'3. Numbers of CS deliveries'!AF12/'1.NUMBERS OF WOMEN'!AF12</f>
        <v>0.24019607843137256</v>
      </c>
      <c r="AG12" s="264">
        <f>'3. Numbers of CS deliveries'!AG12/'1.NUMBERS OF WOMEN'!AG12</f>
        <v>0.29032258064516131</v>
      </c>
      <c r="AH12" s="264">
        <f>'3. Numbers of CS deliveries'!AH12/'1.NUMBERS OF WOMEN'!AH12</f>
        <v>0.23239436619718309</v>
      </c>
      <c r="AI12" s="264">
        <f>'3. Numbers of CS deliveries'!AI12/'1.NUMBERS OF WOMEN'!AI12</f>
        <v>0.22346368715083798</v>
      </c>
      <c r="AJ12" s="264">
        <f>'3. Numbers of CS deliveries'!AJ12/'1.NUMBERS OF WOMEN'!AJ12</f>
        <v>0.23287671232876711</v>
      </c>
      <c r="AK12" s="264">
        <f>'3. Numbers of CS deliveries'!AK12/'1.NUMBERS OF WOMEN'!AK12</f>
        <v>0.27160493827160492</v>
      </c>
      <c r="AL12" s="264">
        <f>'3. Numbers of CS deliveries'!AL12/'1.NUMBERS OF WOMEN'!AL12</f>
        <v>0.21818181818181817</v>
      </c>
      <c r="AM12" s="264">
        <f>'3. Numbers of CS deliveries'!AM12/'1.NUMBERS OF WOMEN'!AM12</f>
        <v>0.26315789473684209</v>
      </c>
      <c r="AN12" s="264">
        <f>'3. Numbers of CS deliveries'!AN12/'1.NUMBERS OF WOMEN'!AN12</f>
        <v>0.14666666666666667</v>
      </c>
      <c r="AO12" s="264">
        <f>'3. Numbers of CS deliveries'!AO12/'1.NUMBERS OF WOMEN'!AO12</f>
        <v>0.29629629629629628</v>
      </c>
      <c r="AP12" s="264">
        <f>'3. Numbers of CS deliveries'!AP12/'1.NUMBERS OF WOMEN'!AP12</f>
        <v>0.27450980392156865</v>
      </c>
      <c r="AQ12" s="264">
        <f>'3. Numbers of CS deliveries'!AQ12/'1.NUMBERS OF WOMEN'!AQ12</f>
        <v>0.26315789473684209</v>
      </c>
      <c r="AR12" s="264">
        <f>'3. Numbers of CS deliveries'!AR12/'1.NUMBERS OF WOMEN'!AR12</f>
        <v>0.19205298013245034</v>
      </c>
      <c r="AS12" s="264">
        <f>'3. Numbers of CS deliveries'!AS12/'1.NUMBERS OF WOMEN'!AS12</f>
        <v>0.38461538461538464</v>
      </c>
      <c r="AT12" s="264">
        <f>'3. Numbers of CS deliveries'!AT12/'1.NUMBERS OF WOMEN'!AT12</f>
        <v>0.30769230769230771</v>
      </c>
      <c r="AU12" s="264">
        <f>'3. Numbers of CS deliveries'!AU12/'1.NUMBERS OF WOMEN'!AU12</f>
        <v>0.16071428571428573</v>
      </c>
      <c r="AV12" s="264">
        <f>'3. Numbers of CS deliveries'!AV12/'1.NUMBERS OF WOMEN'!AV12</f>
        <v>0.11538461538461539</v>
      </c>
      <c r="AW12" s="265">
        <f>'3. Numbers of CS deliveries'!AW12/'1.NUMBERS OF WOMEN'!AW12</f>
        <v>0.24</v>
      </c>
      <c r="AX12" s="266">
        <f t="shared" si="0"/>
        <v>0.47368421052631576</v>
      </c>
      <c r="AY12" s="311">
        <f t="shared" si="1"/>
        <v>0</v>
      </c>
      <c r="AZ12" s="267">
        <f>'3. Numbers of CS deliveries'!AZ12/'1.NUMBERS OF WOMEN'!BC12</f>
        <v>0.21495972382048331</v>
      </c>
      <c r="BA12" s="268">
        <v>5</v>
      </c>
      <c r="BB12" s="269">
        <f>'3. Numbers of CS deliveries'!BB12/'1.NUMBERS OF WOMEN'!BE12</f>
        <v>0.5390995260663507</v>
      </c>
    </row>
    <row r="13" spans="1:54" ht="30" customHeight="1" thickTop="1" thickBot="1">
      <c r="A13" s="37" t="s">
        <v>6</v>
      </c>
      <c r="B13" s="57" t="s">
        <v>70</v>
      </c>
      <c r="C13" s="58"/>
      <c r="D13" s="33">
        <f>'3. Numbers of CS deliveries'!D13/'1.NUMBERS OF WOMEN'!D13</f>
        <v>0.33333333333333331</v>
      </c>
      <c r="E13" s="33">
        <f>'3. Numbers of CS deliveries'!E13/'1.NUMBERS OF WOMEN'!E13</f>
        <v>9.0909090909090912E-2</v>
      </c>
      <c r="F13" s="33">
        <f>'3. Numbers of CS deliveries'!F13/'1.NUMBERS OF WOMEN'!F13</f>
        <v>0.625</v>
      </c>
      <c r="G13" s="33">
        <f>'3. Numbers of CS deliveries'!G13/'1.NUMBERS OF WOMEN'!G13</f>
        <v>0.17499999999999999</v>
      </c>
      <c r="H13" s="33">
        <f>'3. Numbers of CS deliveries'!H13/'1.NUMBERS OF WOMEN'!H13</f>
        <v>0.30769230769230771</v>
      </c>
      <c r="I13" s="33">
        <f>'3. Numbers of CS deliveries'!I13/'1.NUMBERS OF WOMEN'!I13</f>
        <v>0.41379310344827586</v>
      </c>
      <c r="J13" s="33">
        <f>'3. Numbers of CS deliveries'!J13/'1.NUMBERS OF WOMEN'!J13</f>
        <v>0.5</v>
      </c>
      <c r="K13" s="33">
        <f>'3. Numbers of CS deliveries'!K13/'1.NUMBERS OF WOMEN'!K13</f>
        <v>0.22580645161290322</v>
      </c>
      <c r="L13" s="33">
        <f>'3. Numbers of CS deliveries'!L13/'1.NUMBERS OF WOMEN'!L13</f>
        <v>0.23684210526315788</v>
      </c>
      <c r="M13" s="33">
        <f>'3. Numbers of CS deliveries'!M13/'1.NUMBERS OF WOMEN'!M13</f>
        <v>0.47368421052631576</v>
      </c>
      <c r="N13" s="33">
        <f>'3. Numbers of CS deliveries'!N13/'1.NUMBERS OF WOMEN'!N13</f>
        <v>0.30769230769230771</v>
      </c>
      <c r="O13" s="33">
        <f>'3. Numbers of CS deliveries'!O13/'1.NUMBERS OF WOMEN'!O13</f>
        <v>0.2</v>
      </c>
      <c r="P13" s="33">
        <f>'3. Numbers of CS deliveries'!P13/'1.NUMBERS OF WOMEN'!P13</f>
        <v>0.2857142857142857</v>
      </c>
      <c r="Q13" s="33">
        <f>'3. Numbers of CS deliveries'!Q13/'1.NUMBERS OF WOMEN'!Q13</f>
        <v>0.5</v>
      </c>
      <c r="R13" s="33">
        <f>'3. Numbers of CS deliveries'!R13/'1.NUMBERS OF WOMEN'!R13</f>
        <v>0.66666666666666663</v>
      </c>
      <c r="S13" s="33">
        <f>'3. Numbers of CS deliveries'!S13/'1.NUMBERS OF WOMEN'!S13</f>
        <v>0.48</v>
      </c>
      <c r="T13" s="33">
        <f>'3. Numbers of CS deliveries'!T13/'1.NUMBERS OF WOMEN'!T13</f>
        <v>0.375</v>
      </c>
      <c r="U13" s="33">
        <f>'3. Numbers of CS deliveries'!U13/'1.NUMBERS OF WOMEN'!U13</f>
        <v>0.4375</v>
      </c>
      <c r="V13" s="33">
        <f>'3. Numbers of CS deliveries'!V13/'1.NUMBERS OF WOMEN'!V13</f>
        <v>0.30769230769230771</v>
      </c>
      <c r="W13" s="205">
        <f>'3. Numbers of CS deliveries'!W13/'1.NUMBERS OF WOMEN'!W13</f>
        <v>0</v>
      </c>
      <c r="X13" s="33">
        <f>'3. Numbers of CS deliveries'!X13/'1.NUMBERS OF WOMEN'!X13</f>
        <v>0.45714285714285713</v>
      </c>
      <c r="Y13" s="33">
        <f>'3. Numbers of CS deliveries'!Y13/'1.NUMBERS OF WOMEN'!Y13</f>
        <v>0.27272727272727271</v>
      </c>
      <c r="Z13" s="33">
        <f>'3. Numbers of CS deliveries'!Z13/'1.NUMBERS OF WOMEN'!Z13</f>
        <v>0.4</v>
      </c>
      <c r="AA13" s="33">
        <f>'3. Numbers of CS deliveries'!AA13/'1.NUMBERS OF WOMEN'!AA13</f>
        <v>0.16666666666666666</v>
      </c>
      <c r="AB13" s="33">
        <f>'3. Numbers of CS deliveries'!AB13/'1.NUMBERS OF WOMEN'!AB13</f>
        <v>0.5</v>
      </c>
      <c r="AC13" s="33">
        <f>'3. Numbers of CS deliveries'!AC13/'1.NUMBERS OF WOMEN'!AC13</f>
        <v>0</v>
      </c>
      <c r="AD13" s="33">
        <f>'3. Numbers of CS deliveries'!AD13/'1.NUMBERS OF WOMEN'!AD13</f>
        <v>0.35</v>
      </c>
      <c r="AE13" s="33">
        <f>'3. Numbers of CS deliveries'!AE13/'1.NUMBERS OF WOMEN'!AE13</f>
        <v>0.38235294117647056</v>
      </c>
      <c r="AF13" s="33">
        <f>'3. Numbers of CS deliveries'!AF13/'1.NUMBERS OF WOMEN'!AF13</f>
        <v>0.34375</v>
      </c>
      <c r="AG13" s="33">
        <f>'3. Numbers of CS deliveries'!AG13/'1.NUMBERS OF WOMEN'!AG13</f>
        <v>0.35294117647058826</v>
      </c>
      <c r="AH13" s="33">
        <f>'3. Numbers of CS deliveries'!AH13/'1.NUMBERS OF WOMEN'!AH13</f>
        <v>0.36486486486486486</v>
      </c>
      <c r="AI13" s="33">
        <f>'3. Numbers of CS deliveries'!AI13/'1.NUMBERS OF WOMEN'!AI13</f>
        <v>0.24</v>
      </c>
      <c r="AJ13" s="33">
        <f>'3. Numbers of CS deliveries'!AJ13/'1.NUMBERS OF WOMEN'!AJ13</f>
        <v>0.29166666666666669</v>
      </c>
      <c r="AK13" s="33">
        <f>'3. Numbers of CS deliveries'!AK13/'1.NUMBERS OF WOMEN'!AK13</f>
        <v>0.36363636363636365</v>
      </c>
      <c r="AL13" s="33">
        <f>'3. Numbers of CS deliveries'!AL13/'1.NUMBERS OF WOMEN'!AL13</f>
        <v>0.52</v>
      </c>
      <c r="AM13" s="33">
        <f>'3. Numbers of CS deliveries'!AM13/'1.NUMBERS OF WOMEN'!AM13</f>
        <v>0.40816326530612246</v>
      </c>
      <c r="AN13" s="33">
        <f>'3. Numbers of CS deliveries'!AN13/'1.NUMBERS OF WOMEN'!AN13</f>
        <v>0.34615384615384615</v>
      </c>
      <c r="AO13" s="33">
        <f>'3. Numbers of CS deliveries'!AO13/'1.NUMBERS OF WOMEN'!AO13</f>
        <v>0.33333333333333331</v>
      </c>
      <c r="AP13" s="33">
        <f>'3. Numbers of CS deliveries'!AP13/'1.NUMBERS OF WOMEN'!AP13</f>
        <v>0.38461538461538464</v>
      </c>
      <c r="AQ13" s="33">
        <f>'3. Numbers of CS deliveries'!AQ13/'1.NUMBERS OF WOMEN'!AQ13</f>
        <v>0.42857142857142855</v>
      </c>
      <c r="AR13" s="33">
        <f>'3. Numbers of CS deliveries'!AR13/'1.NUMBERS OF WOMEN'!AR13</f>
        <v>0.29411764705882354</v>
      </c>
      <c r="AS13" s="33">
        <f>'3. Numbers of CS deliveries'!AS13/'1.NUMBERS OF WOMEN'!AS13</f>
        <v>0.17647058823529413</v>
      </c>
      <c r="AT13" s="33">
        <f>'3. Numbers of CS deliveries'!AT13/'1.NUMBERS OF WOMEN'!AT13</f>
        <v>0.35714285714285715</v>
      </c>
      <c r="AU13" s="33">
        <f>'3. Numbers of CS deliveries'!AU13/'1.NUMBERS OF WOMEN'!AU13</f>
        <v>8.3333333333333329E-2</v>
      </c>
      <c r="AV13" s="33">
        <f>'3. Numbers of CS deliveries'!AV13/'1.NUMBERS OF WOMEN'!AV13</f>
        <v>0.22222222222222221</v>
      </c>
      <c r="AW13" s="218">
        <f>'3. Numbers of CS deliveries'!AW13/'1.NUMBERS OF WOMEN'!AW13</f>
        <v>0.4</v>
      </c>
      <c r="AX13" s="213">
        <f t="shared" si="0"/>
        <v>0.66666666666666663</v>
      </c>
      <c r="AY13" s="310">
        <f t="shared" si="1"/>
        <v>0</v>
      </c>
      <c r="AZ13" s="64">
        <f>'3. Numbers of CS deliveries'!AZ13/'1.NUMBERS OF WOMEN'!BC13</f>
        <v>0.3429220287660863</v>
      </c>
      <c r="BB13" s="146"/>
    </row>
    <row r="14" spans="1:54" ht="30" customHeight="1" thickTop="1" thickBot="1">
      <c r="A14" s="37" t="s">
        <v>8</v>
      </c>
      <c r="B14" s="57" t="s">
        <v>71</v>
      </c>
      <c r="C14" s="58"/>
      <c r="D14" s="33">
        <f>'3. Numbers of CS deliveries'!D14/'1.NUMBERS OF WOMEN'!D14</f>
        <v>1</v>
      </c>
      <c r="E14" s="33">
        <f>'3. Numbers of CS deliveries'!E14/'1.NUMBERS OF WOMEN'!E14</f>
        <v>1</v>
      </c>
      <c r="F14" s="33">
        <f>'3. Numbers of CS deliveries'!F14/'1.NUMBERS OF WOMEN'!F14</f>
        <v>1</v>
      </c>
      <c r="G14" s="33">
        <f>'3. Numbers of CS deliveries'!G14/'1.NUMBERS OF WOMEN'!G14</f>
        <v>1</v>
      </c>
      <c r="H14" s="33">
        <f>'3. Numbers of CS deliveries'!H14/'1.NUMBERS OF WOMEN'!H14</f>
        <v>1</v>
      </c>
      <c r="I14" s="33">
        <f>'3. Numbers of CS deliveries'!I14/'1.NUMBERS OF WOMEN'!I14</f>
        <v>1</v>
      </c>
      <c r="J14" s="33">
        <f>'3. Numbers of CS deliveries'!J14/'1.NUMBERS OF WOMEN'!J14</f>
        <v>1</v>
      </c>
      <c r="K14" s="33">
        <f>'3. Numbers of CS deliveries'!K14/'1.NUMBERS OF WOMEN'!K14</f>
        <v>1</v>
      </c>
      <c r="L14" s="33">
        <f>'3. Numbers of CS deliveries'!L14/'1.NUMBERS OF WOMEN'!L14</f>
        <v>1</v>
      </c>
      <c r="M14" s="33">
        <f>'3. Numbers of CS deliveries'!M14/'1.NUMBERS OF WOMEN'!M14</f>
        <v>1</v>
      </c>
      <c r="N14" s="33">
        <f>'3. Numbers of CS deliveries'!N14/'1.NUMBERS OF WOMEN'!N14</f>
        <v>1</v>
      </c>
      <c r="O14" s="33">
        <f>'3. Numbers of CS deliveries'!O14/'1.NUMBERS OF WOMEN'!O14</f>
        <v>1</v>
      </c>
      <c r="P14" s="33">
        <f>'3. Numbers of CS deliveries'!P14/'1.NUMBERS OF WOMEN'!P14</f>
        <v>1</v>
      </c>
      <c r="Q14" s="33">
        <f>'3. Numbers of CS deliveries'!Q14/'1.NUMBERS OF WOMEN'!Q14</f>
        <v>1</v>
      </c>
      <c r="R14" s="33">
        <f>'3. Numbers of CS deliveries'!R14/'1.NUMBERS OF WOMEN'!R14</f>
        <v>1</v>
      </c>
      <c r="S14" s="33">
        <f>'3. Numbers of CS deliveries'!S14/'1.NUMBERS OF WOMEN'!S14</f>
        <v>1</v>
      </c>
      <c r="T14" s="33">
        <f>'3. Numbers of CS deliveries'!T14/'1.NUMBERS OF WOMEN'!T14</f>
        <v>1</v>
      </c>
      <c r="U14" s="33">
        <f>'3. Numbers of CS deliveries'!U14/'1.NUMBERS OF WOMEN'!U14</f>
        <v>1</v>
      </c>
      <c r="V14" s="33">
        <f>'3. Numbers of CS deliveries'!V14/'1.NUMBERS OF WOMEN'!V14</f>
        <v>1</v>
      </c>
      <c r="W14" s="205">
        <f>'3. Numbers of CS deliveries'!W14/'1.NUMBERS OF WOMEN'!W14</f>
        <v>1</v>
      </c>
      <c r="X14" s="33">
        <f>'3. Numbers of CS deliveries'!X14/'1.NUMBERS OF WOMEN'!X14</f>
        <v>1</v>
      </c>
      <c r="Y14" s="33">
        <f>'3. Numbers of CS deliveries'!Y14/'1.NUMBERS OF WOMEN'!Y14</f>
        <v>1</v>
      </c>
      <c r="Z14" s="33">
        <f>'3. Numbers of CS deliveries'!Z14/'1.NUMBERS OF WOMEN'!Z14</f>
        <v>1</v>
      </c>
      <c r="AA14" s="33">
        <f>'3. Numbers of CS deliveries'!AA14/'1.NUMBERS OF WOMEN'!AA14</f>
        <v>1</v>
      </c>
      <c r="AB14" s="33">
        <f>'3. Numbers of CS deliveries'!AB14/'1.NUMBERS OF WOMEN'!AB14</f>
        <v>1</v>
      </c>
      <c r="AC14" s="33">
        <f>'3. Numbers of CS deliveries'!AC14/'1.NUMBERS OF WOMEN'!AC14</f>
        <v>1</v>
      </c>
      <c r="AD14" s="33">
        <f>'3. Numbers of CS deliveries'!AD14/'1.NUMBERS OF WOMEN'!AD14</f>
        <v>1</v>
      </c>
      <c r="AE14" s="33">
        <f>'3. Numbers of CS deliveries'!AE14/'1.NUMBERS OF WOMEN'!AE14</f>
        <v>1</v>
      </c>
      <c r="AF14" s="33">
        <f>'3. Numbers of CS deliveries'!AF14/'1.NUMBERS OF WOMEN'!AF14</f>
        <v>1</v>
      </c>
      <c r="AG14" s="33">
        <f>'3. Numbers of CS deliveries'!AG14/'1.NUMBERS OF WOMEN'!AG14</f>
        <v>1</v>
      </c>
      <c r="AH14" s="33">
        <f>'3. Numbers of CS deliveries'!AH14/'1.NUMBERS OF WOMEN'!AH14</f>
        <v>1</v>
      </c>
      <c r="AI14" s="33">
        <f>'3. Numbers of CS deliveries'!AI14/'1.NUMBERS OF WOMEN'!AI14</f>
        <v>1</v>
      </c>
      <c r="AJ14" s="33">
        <f>'3. Numbers of CS deliveries'!AJ14/'1.NUMBERS OF WOMEN'!AJ14</f>
        <v>1</v>
      </c>
      <c r="AK14" s="33">
        <f>'3. Numbers of CS deliveries'!AK14/'1.NUMBERS OF WOMEN'!AK14</f>
        <v>1</v>
      </c>
      <c r="AL14" s="33">
        <f>'3. Numbers of CS deliveries'!AL14/'1.NUMBERS OF WOMEN'!AL14</f>
        <v>1</v>
      </c>
      <c r="AM14" s="33">
        <f>'3. Numbers of CS deliveries'!AM14/'1.NUMBERS OF WOMEN'!AM14</f>
        <v>1</v>
      </c>
      <c r="AN14" s="33">
        <f>'3. Numbers of CS deliveries'!AN14/'1.NUMBERS OF WOMEN'!AN14</f>
        <v>1</v>
      </c>
      <c r="AO14" s="33">
        <f>'3. Numbers of CS deliveries'!AO14/'1.NUMBERS OF WOMEN'!AO14</f>
        <v>1</v>
      </c>
      <c r="AP14" s="33">
        <f>'3. Numbers of CS deliveries'!AP14/'1.NUMBERS OF WOMEN'!AP14</f>
        <v>1</v>
      </c>
      <c r="AQ14" s="33">
        <f>'3. Numbers of CS deliveries'!AQ14/'1.NUMBERS OF WOMEN'!AQ14</f>
        <v>1</v>
      </c>
      <c r="AR14" s="33">
        <f>'3. Numbers of CS deliveries'!AR14/'1.NUMBERS OF WOMEN'!AR14</f>
        <v>1</v>
      </c>
      <c r="AS14" s="33">
        <f>'3. Numbers of CS deliveries'!AS14/'1.NUMBERS OF WOMEN'!AS14</f>
        <v>1</v>
      </c>
      <c r="AT14" s="33">
        <f>'3. Numbers of CS deliveries'!AT14/'1.NUMBERS OF WOMEN'!AT14</f>
        <v>1</v>
      </c>
      <c r="AU14" s="33">
        <f>'3. Numbers of CS deliveries'!AU14/'1.NUMBERS OF WOMEN'!AU14</f>
        <v>1</v>
      </c>
      <c r="AV14" s="33">
        <f>'3. Numbers of CS deliveries'!AV14/'1.NUMBERS OF WOMEN'!AV14</f>
        <v>1</v>
      </c>
      <c r="AW14" s="218">
        <f>'3. Numbers of CS deliveries'!AW14/'1.NUMBERS OF WOMEN'!AW14</f>
        <v>1</v>
      </c>
      <c r="AX14" s="213">
        <f t="shared" si="0"/>
        <v>1</v>
      </c>
      <c r="AY14" s="310">
        <f t="shared" si="1"/>
        <v>1</v>
      </c>
      <c r="AZ14" s="64">
        <f>'3. Numbers of CS deliveries'!AZ14/'1.NUMBERS OF WOMEN'!BC14</f>
        <v>1</v>
      </c>
      <c r="BB14" s="146"/>
    </row>
    <row r="15" spans="1:54" s="1" customFormat="1" ht="30" customHeight="1" thickTop="1" thickBot="1">
      <c r="A15" s="271">
        <v>6</v>
      </c>
      <c r="B15" s="272" t="s">
        <v>15</v>
      </c>
      <c r="C15" s="273"/>
      <c r="D15" s="12">
        <f>'3. Numbers of CS deliveries'!D15/'1.NUMBERS OF WOMEN'!D15</f>
        <v>1</v>
      </c>
      <c r="E15" s="12">
        <f>'3. Numbers of CS deliveries'!E15/'1.NUMBERS OF WOMEN'!E15</f>
        <v>1</v>
      </c>
      <c r="F15" s="12">
        <f>'3. Numbers of CS deliveries'!F15/'1.NUMBERS OF WOMEN'!F15</f>
        <v>1</v>
      </c>
      <c r="G15" s="12">
        <f>'3. Numbers of CS deliveries'!G15/'1.NUMBERS OF WOMEN'!G15</f>
        <v>0.90909090909090906</v>
      </c>
      <c r="H15" s="12">
        <f>'3. Numbers of CS deliveries'!H15/'1.NUMBERS OF WOMEN'!H15</f>
        <v>1</v>
      </c>
      <c r="I15" s="12">
        <f>'3. Numbers of CS deliveries'!I15/'1.NUMBERS OF WOMEN'!I15</f>
        <v>0.95454545454545459</v>
      </c>
      <c r="J15" s="12">
        <f>'3. Numbers of CS deliveries'!J15/'1.NUMBERS OF WOMEN'!J15</f>
        <v>0.93981481481481477</v>
      </c>
      <c r="K15" s="12">
        <f>'3. Numbers of CS deliveries'!K15/'1.NUMBERS OF WOMEN'!K15</f>
        <v>0.96153846153846156</v>
      </c>
      <c r="L15" s="12">
        <f>'3. Numbers of CS deliveries'!L15/'1.NUMBERS OF WOMEN'!L15</f>
        <v>0.98245614035087714</v>
      </c>
      <c r="M15" s="12">
        <f>'3. Numbers of CS deliveries'!M15/'1.NUMBERS OF WOMEN'!M15</f>
        <v>1</v>
      </c>
      <c r="N15" s="12">
        <f>'3. Numbers of CS deliveries'!N15/'1.NUMBERS OF WOMEN'!N15</f>
        <v>0.76666666666666672</v>
      </c>
      <c r="O15" s="12">
        <f>'3. Numbers of CS deliveries'!O15/'1.NUMBERS OF WOMEN'!O15</f>
        <v>0.75</v>
      </c>
      <c r="P15" s="12">
        <f>'3. Numbers of CS deliveries'!P15/'1.NUMBERS OF WOMEN'!P15</f>
        <v>1</v>
      </c>
      <c r="Q15" s="12">
        <f>'3. Numbers of CS deliveries'!Q15/'1.NUMBERS OF WOMEN'!Q15</f>
        <v>1</v>
      </c>
      <c r="R15" s="12">
        <f>'3. Numbers of CS deliveries'!R15/'1.NUMBERS OF WOMEN'!R15</f>
        <v>0.98245614035087714</v>
      </c>
      <c r="S15" s="12">
        <f>'3. Numbers of CS deliveries'!S15/'1.NUMBERS OF WOMEN'!S15</f>
        <v>0.91891891891891897</v>
      </c>
      <c r="T15" s="12">
        <f>'3. Numbers of CS deliveries'!T15/'1.NUMBERS OF WOMEN'!T15</f>
        <v>0.79032258064516125</v>
      </c>
      <c r="U15" s="12">
        <f>'3. Numbers of CS deliveries'!U15/'1.NUMBERS OF WOMEN'!U15</f>
        <v>0.80645161290322576</v>
      </c>
      <c r="V15" s="12">
        <f>'3. Numbers of CS deliveries'!V15/'1.NUMBERS OF WOMEN'!V15</f>
        <v>0.91935483870967738</v>
      </c>
      <c r="W15" s="12">
        <f>'3. Numbers of CS deliveries'!W15/'1.NUMBERS OF WOMEN'!W15</f>
        <v>1</v>
      </c>
      <c r="X15" s="12">
        <f>'3. Numbers of CS deliveries'!X15/'1.NUMBERS OF WOMEN'!X15</f>
        <v>0.86792452830188682</v>
      </c>
      <c r="Y15" s="12">
        <f>'3. Numbers of CS deliveries'!Y15/'1.NUMBERS OF WOMEN'!Y15</f>
        <v>0.96296296296296291</v>
      </c>
      <c r="Z15" s="12">
        <f>'3. Numbers of CS deliveries'!Z15/'1.NUMBERS OF WOMEN'!Z15</f>
        <v>1</v>
      </c>
      <c r="AA15" s="12">
        <f>'3. Numbers of CS deliveries'!AA15/'1.NUMBERS OF WOMEN'!AA15</f>
        <v>0.9</v>
      </c>
      <c r="AB15" s="12">
        <f>'3. Numbers of CS deliveries'!AB15/'1.NUMBERS OF WOMEN'!AB15</f>
        <v>0.74509803921568629</v>
      </c>
      <c r="AC15" s="12">
        <f>'3. Numbers of CS deliveries'!AC15/'1.NUMBERS OF WOMEN'!AC15</f>
        <v>0.8571428571428571</v>
      </c>
      <c r="AD15" s="12">
        <f>'3. Numbers of CS deliveries'!AD15/'1.NUMBERS OF WOMEN'!AD15</f>
        <v>0.93902439024390238</v>
      </c>
      <c r="AE15" s="12">
        <f>'3. Numbers of CS deliveries'!AE15/'1.NUMBERS OF WOMEN'!AE15</f>
        <v>0.96875</v>
      </c>
      <c r="AF15" s="12">
        <f>'3. Numbers of CS deliveries'!AF15/'1.NUMBERS OF WOMEN'!AF15</f>
        <v>0.9453125</v>
      </c>
      <c r="AG15" s="12">
        <f>'3. Numbers of CS deliveries'!AG15/'1.NUMBERS OF WOMEN'!AG15</f>
        <v>0.96825396825396826</v>
      </c>
      <c r="AH15" s="12">
        <f>'3. Numbers of CS deliveries'!AH15/'1.NUMBERS OF WOMEN'!AH15</f>
        <v>0.88541666666666663</v>
      </c>
      <c r="AI15" s="12">
        <f>'3. Numbers of CS deliveries'!AI15/'1.NUMBERS OF WOMEN'!AI15</f>
        <v>0.94666666666666666</v>
      </c>
      <c r="AJ15" s="12">
        <f>'3. Numbers of CS deliveries'!AJ15/'1.NUMBERS OF WOMEN'!AJ15</f>
        <v>1</v>
      </c>
      <c r="AK15" s="12">
        <f>'3. Numbers of CS deliveries'!AK15/'1.NUMBERS OF WOMEN'!AK15</f>
        <v>0.95833333333333337</v>
      </c>
      <c r="AL15" s="12">
        <f>'3. Numbers of CS deliveries'!AL15/'1.NUMBERS OF WOMEN'!AL15</f>
        <v>0.97674418604651159</v>
      </c>
      <c r="AM15" s="12">
        <f>'3. Numbers of CS deliveries'!AM15/'1.NUMBERS OF WOMEN'!AM15</f>
        <v>0.94318181818181823</v>
      </c>
      <c r="AN15" s="12">
        <f>'3. Numbers of CS deliveries'!AN15/'1.NUMBERS OF WOMEN'!AN15</f>
        <v>0.97297297297297303</v>
      </c>
      <c r="AO15" s="12">
        <f>'3. Numbers of CS deliveries'!AO15/'1.NUMBERS OF WOMEN'!AO15</f>
        <v>1</v>
      </c>
      <c r="AP15" s="12">
        <f>'3. Numbers of CS deliveries'!AP15/'1.NUMBERS OF WOMEN'!AP15</f>
        <v>1</v>
      </c>
      <c r="AQ15" s="12">
        <f>'3. Numbers of CS deliveries'!AQ15/'1.NUMBERS OF WOMEN'!AQ15</f>
        <v>0.96153846153846156</v>
      </c>
      <c r="AR15" s="12">
        <f>'3. Numbers of CS deliveries'!AR15/'1.NUMBERS OF WOMEN'!AR15</f>
        <v>1</v>
      </c>
      <c r="AS15" s="12">
        <f>'3. Numbers of CS deliveries'!AS15/'1.NUMBERS OF WOMEN'!AS15</f>
        <v>0.82352941176470584</v>
      </c>
      <c r="AT15" s="12">
        <f>'3. Numbers of CS deliveries'!AT15/'1.NUMBERS OF WOMEN'!AT15</f>
        <v>0.95454545454545459</v>
      </c>
      <c r="AU15" s="12">
        <f>'3. Numbers of CS deliveries'!AU15/'1.NUMBERS OF WOMEN'!AU15</f>
        <v>0.93333333333333335</v>
      </c>
      <c r="AV15" s="12">
        <f>'3. Numbers of CS deliveries'!AV15/'1.NUMBERS OF WOMEN'!AV15</f>
        <v>1</v>
      </c>
      <c r="AW15" s="274">
        <f>'3. Numbers of CS deliveries'!AW15/'1.NUMBERS OF WOMEN'!AW15</f>
        <v>0.90476190476190477</v>
      </c>
      <c r="AX15" s="213">
        <f t="shared" si="0"/>
        <v>1</v>
      </c>
      <c r="AY15" s="310">
        <f t="shared" si="1"/>
        <v>0.74509803921568629</v>
      </c>
      <c r="AZ15" s="275">
        <f>'3. Numbers of CS deliveries'!AZ15/'1.NUMBERS OF WOMEN'!BC15</f>
        <v>0.92890772128060262</v>
      </c>
      <c r="BA15" s="1">
        <v>6</v>
      </c>
      <c r="BB15" s="276">
        <f>'3. Numbers of CS deliveries'!BB15/'1.NUMBERS OF WOMEN'!BE15</f>
        <v>0.92890772128060262</v>
      </c>
    </row>
    <row r="16" spans="1:54" s="1" customFormat="1" ht="30" customHeight="1" thickTop="1" thickBot="1">
      <c r="A16" s="271">
        <v>7</v>
      </c>
      <c r="B16" s="272" t="s">
        <v>16</v>
      </c>
      <c r="C16" s="273"/>
      <c r="D16" s="12">
        <f>'3. Numbers of CS deliveries'!D16/'1.NUMBERS OF WOMEN'!D16</f>
        <v>0.83870967741935487</v>
      </c>
      <c r="E16" s="12">
        <f>'3. Numbers of CS deliveries'!E16/'1.NUMBERS OF WOMEN'!E16</f>
        <v>0.8666666666666667</v>
      </c>
      <c r="F16" s="12">
        <f>'3. Numbers of CS deliveries'!F16/'1.NUMBERS OF WOMEN'!F16</f>
        <v>0.7407407407407407</v>
      </c>
      <c r="G16" s="12">
        <f>'3. Numbers of CS deliveries'!G16/'1.NUMBERS OF WOMEN'!G16</f>
        <v>0.79545454545454541</v>
      </c>
      <c r="H16" s="12">
        <f>'3. Numbers of CS deliveries'!H16/'1.NUMBERS OF WOMEN'!H16</f>
        <v>1</v>
      </c>
      <c r="I16" s="12">
        <f>'3. Numbers of CS deliveries'!I16/'1.NUMBERS OF WOMEN'!I16</f>
        <v>0.92307692307692313</v>
      </c>
      <c r="J16" s="12">
        <f>'3. Numbers of CS deliveries'!J16/'1.NUMBERS OF WOMEN'!J16</f>
        <v>0.79661016949152541</v>
      </c>
      <c r="K16" s="12">
        <f>'3. Numbers of CS deliveries'!K16/'1.NUMBERS OF WOMEN'!K16</f>
        <v>1</v>
      </c>
      <c r="L16" s="12">
        <f>'3. Numbers of CS deliveries'!L16/'1.NUMBERS OF WOMEN'!L16</f>
        <v>0.84210526315789469</v>
      </c>
      <c r="M16" s="12">
        <f>'3. Numbers of CS deliveries'!M16/'1.NUMBERS OF WOMEN'!M16</f>
        <v>0.92307692307692313</v>
      </c>
      <c r="N16" s="12">
        <f>'3. Numbers of CS deliveries'!N16/'1.NUMBERS OF WOMEN'!N16</f>
        <v>0.88888888888888884</v>
      </c>
      <c r="O16" s="12">
        <f>'3. Numbers of CS deliveries'!O16/'1.NUMBERS OF WOMEN'!O16</f>
        <v>0.8</v>
      </c>
      <c r="P16" s="12">
        <f>'3. Numbers of CS deliveries'!P16/'1.NUMBERS OF WOMEN'!P16</f>
        <v>0.83333333333333337</v>
      </c>
      <c r="Q16" s="12">
        <f>'3. Numbers of CS deliveries'!Q16/'1.NUMBERS OF WOMEN'!Q16</f>
        <v>0.94117647058823528</v>
      </c>
      <c r="R16" s="12">
        <f>'3. Numbers of CS deliveries'!R16/'1.NUMBERS OF WOMEN'!R16</f>
        <v>0.83333333333333337</v>
      </c>
      <c r="S16" s="12">
        <f>'3. Numbers of CS deliveries'!S16/'1.NUMBERS OF WOMEN'!S16</f>
        <v>1</v>
      </c>
      <c r="T16" s="12">
        <f>'3. Numbers of CS deliveries'!T16/'1.NUMBERS OF WOMEN'!T16</f>
        <v>0.54838709677419351</v>
      </c>
      <c r="U16" s="12">
        <f>'3. Numbers of CS deliveries'!U16/'1.NUMBERS OF WOMEN'!U16</f>
        <v>0.66666666666666663</v>
      </c>
      <c r="V16" s="12">
        <f>'3. Numbers of CS deliveries'!V16/'1.NUMBERS OF WOMEN'!V16</f>
        <v>0.89622641509433965</v>
      </c>
      <c r="W16" s="12">
        <f>'3. Numbers of CS deliveries'!W16/'1.NUMBERS OF WOMEN'!W16</f>
        <v>1</v>
      </c>
      <c r="X16" s="12">
        <f>'3. Numbers of CS deliveries'!X16/'1.NUMBERS OF WOMEN'!X16</f>
        <v>0.78260869565217395</v>
      </c>
      <c r="Y16" s="12">
        <f>'3. Numbers of CS deliveries'!Y16/'1.NUMBERS OF WOMEN'!Y16</f>
        <v>0.72727272727272729</v>
      </c>
      <c r="Z16" s="12">
        <f>'3. Numbers of CS deliveries'!Z16/'1.NUMBERS OF WOMEN'!Z16</f>
        <v>0.91666666666666663</v>
      </c>
      <c r="AA16" s="12">
        <f>'3. Numbers of CS deliveries'!AA16/'1.NUMBERS OF WOMEN'!AA16</f>
        <v>1</v>
      </c>
      <c r="AB16" s="12">
        <f>'3. Numbers of CS deliveries'!AB16/'1.NUMBERS OF WOMEN'!AB16</f>
        <v>0.64864864864864868</v>
      </c>
      <c r="AC16" s="12">
        <f>'3. Numbers of CS deliveries'!AC16/'1.NUMBERS OF WOMEN'!AC16</f>
        <v>1</v>
      </c>
      <c r="AD16" s="12">
        <f>'3. Numbers of CS deliveries'!AD16/'1.NUMBERS OF WOMEN'!AD16</f>
        <v>0.85185185185185186</v>
      </c>
      <c r="AE16" s="12">
        <f>'3. Numbers of CS deliveries'!AE16/'1.NUMBERS OF WOMEN'!AE16</f>
        <v>0.875</v>
      </c>
      <c r="AF16" s="12">
        <f>'3. Numbers of CS deliveries'!AF16/'1.NUMBERS OF WOMEN'!AF16</f>
        <v>0.89393939393939392</v>
      </c>
      <c r="AG16" s="12">
        <f>'3. Numbers of CS deliveries'!AG16/'1.NUMBERS OF WOMEN'!AG16</f>
        <v>0.90740740740740744</v>
      </c>
      <c r="AH16" s="12">
        <f>'3. Numbers of CS deliveries'!AH16/'1.NUMBERS OF WOMEN'!AH16</f>
        <v>0.88888888888888884</v>
      </c>
      <c r="AI16" s="12">
        <f>'3. Numbers of CS deliveries'!AI16/'1.NUMBERS OF WOMEN'!AI16</f>
        <v>0.8928571428571429</v>
      </c>
      <c r="AJ16" s="12">
        <f>'3. Numbers of CS deliveries'!AJ16/'1.NUMBERS OF WOMEN'!AJ16</f>
        <v>1</v>
      </c>
      <c r="AK16" s="12">
        <f>'3. Numbers of CS deliveries'!AK16/'1.NUMBERS OF WOMEN'!AK16</f>
        <v>0.8571428571428571</v>
      </c>
      <c r="AL16" s="12">
        <f>'3. Numbers of CS deliveries'!AL16/'1.NUMBERS OF WOMEN'!AL16</f>
        <v>0.92</v>
      </c>
      <c r="AM16" s="12">
        <f>'3. Numbers of CS deliveries'!AM16/'1.NUMBERS OF WOMEN'!AM16</f>
        <v>0.88235294117647056</v>
      </c>
      <c r="AN16" s="12">
        <f>'3. Numbers of CS deliveries'!AN16/'1.NUMBERS OF WOMEN'!AN16</f>
        <v>1</v>
      </c>
      <c r="AO16" s="12">
        <f>'3. Numbers of CS deliveries'!AO16/'1.NUMBERS OF WOMEN'!AO16</f>
        <v>1</v>
      </c>
      <c r="AP16" s="12">
        <f>'3. Numbers of CS deliveries'!AP16/'1.NUMBERS OF WOMEN'!AP16</f>
        <v>0.8</v>
      </c>
      <c r="AQ16" s="12">
        <f>'3. Numbers of CS deliveries'!AQ16/'1.NUMBERS OF WOMEN'!AQ16</f>
        <v>1</v>
      </c>
      <c r="AR16" s="12">
        <f>'3. Numbers of CS deliveries'!AR16/'1.NUMBERS OF WOMEN'!AR16</f>
        <v>0.83870967741935487</v>
      </c>
      <c r="AS16" s="12">
        <f>'3. Numbers of CS deliveries'!AS16/'1.NUMBERS OF WOMEN'!AS16</f>
        <v>0.61111111111111116</v>
      </c>
      <c r="AT16" s="12">
        <f>'3. Numbers of CS deliveries'!AT16/'1.NUMBERS OF WOMEN'!AT16</f>
        <v>0.77272727272727271</v>
      </c>
      <c r="AU16" s="12">
        <f>'3. Numbers of CS deliveries'!AU16/'1.NUMBERS OF WOMEN'!AU16</f>
        <v>0.87878787878787878</v>
      </c>
      <c r="AV16" s="12">
        <f>'3. Numbers of CS deliveries'!AV16/'1.NUMBERS OF WOMEN'!AV16</f>
        <v>1</v>
      </c>
      <c r="AW16" s="274">
        <f>'3. Numbers of CS deliveries'!AW16/'1.NUMBERS OF WOMEN'!AW16</f>
        <v>0.75</v>
      </c>
      <c r="AX16" s="213">
        <f t="shared" si="0"/>
        <v>1</v>
      </c>
      <c r="AY16" s="310">
        <f t="shared" si="1"/>
        <v>0.54838709677419351</v>
      </c>
      <c r="AZ16" s="275">
        <f>'3. Numbers of CS deliveries'!AZ16/'1.NUMBERS OF WOMEN'!BC16</f>
        <v>0.84399375975039004</v>
      </c>
      <c r="BA16" s="1">
        <v>7</v>
      </c>
      <c r="BB16" s="276">
        <f>'3. Numbers of CS deliveries'!BB16/'1.NUMBERS OF WOMEN'!BE16</f>
        <v>0.84399375975039004</v>
      </c>
    </row>
    <row r="17" spans="1:54" ht="30" customHeight="1" thickTop="1" thickBot="1">
      <c r="A17" s="37" t="s">
        <v>9</v>
      </c>
      <c r="B17" s="57" t="s">
        <v>17</v>
      </c>
      <c r="C17" s="58"/>
      <c r="D17" s="38">
        <f>'3. Numbers of CS deliveries'!D17/'1.NUMBERS OF WOMEN'!D17</f>
        <v>0.27777777777777779</v>
      </c>
      <c r="E17" s="38">
        <f>'3. Numbers of CS deliveries'!E17/'1.NUMBERS OF WOMEN'!E17</f>
        <v>0</v>
      </c>
      <c r="F17" s="38">
        <f>'3. Numbers of CS deliveries'!F17/'1.NUMBERS OF WOMEN'!F17</f>
        <v>0.375</v>
      </c>
      <c r="G17" s="38">
        <f>'3. Numbers of CS deliveries'!G17/'1.NUMBERS OF WOMEN'!G17</f>
        <v>0.46666666666666667</v>
      </c>
      <c r="H17" s="38">
        <f>'3. Numbers of CS deliveries'!H17/'1.NUMBERS OF WOMEN'!H17</f>
        <v>0.5</v>
      </c>
      <c r="I17" s="38">
        <f>'3. Numbers of CS deliveries'!I17/'1.NUMBERS OF WOMEN'!I17</f>
        <v>0.66666666666666663</v>
      </c>
      <c r="J17" s="38">
        <f>'3. Numbers of CS deliveries'!J17/'1.NUMBERS OF WOMEN'!J17</f>
        <v>0.30722891566265059</v>
      </c>
      <c r="K17" s="38">
        <f>'3. Numbers of CS deliveries'!K17/'1.NUMBERS OF WOMEN'!K17</f>
        <v>0.33333333333333331</v>
      </c>
      <c r="L17" s="38">
        <f>'3. Numbers of CS deliveries'!L17/'1.NUMBERS OF WOMEN'!L17</f>
        <v>0.1</v>
      </c>
      <c r="M17" s="38">
        <f>'3. Numbers of CS deliveries'!M17/'1.NUMBERS OF WOMEN'!M17</f>
        <v>0.42857142857142855</v>
      </c>
      <c r="N17" s="38">
        <f>'3. Numbers of CS deliveries'!N17/'1.NUMBERS OF WOMEN'!N17</f>
        <v>0.13333333333333333</v>
      </c>
      <c r="O17" s="38">
        <f>'3. Numbers of CS deliveries'!O17/'1.NUMBERS OF WOMEN'!O17</f>
        <v>0.42857142857142855</v>
      </c>
      <c r="P17" s="38"/>
      <c r="Q17" s="38">
        <f>'3. Numbers of CS deliveries'!Q17/'1.NUMBERS OF WOMEN'!Q17</f>
        <v>0.5</v>
      </c>
      <c r="R17" s="38">
        <f>'3. Numbers of CS deliveries'!R17/'1.NUMBERS OF WOMEN'!R17</f>
        <v>0.42307692307692307</v>
      </c>
      <c r="S17" s="38">
        <f>'3. Numbers of CS deliveries'!S17/'1.NUMBERS OF WOMEN'!S17</f>
        <v>0.21428571428571427</v>
      </c>
      <c r="T17" s="38">
        <f>'3. Numbers of CS deliveries'!T17/'1.NUMBERS OF WOMEN'!T17</f>
        <v>0.16666666666666666</v>
      </c>
      <c r="U17" s="38">
        <f>'3. Numbers of CS deliveries'!U17/'1.NUMBERS OF WOMEN'!U17</f>
        <v>0.35714285714285715</v>
      </c>
      <c r="V17" s="38">
        <f>'3. Numbers of CS deliveries'!V17/'1.NUMBERS OF WOMEN'!V17</f>
        <v>0.2878787878787879</v>
      </c>
      <c r="W17" s="12"/>
      <c r="X17" s="38">
        <f>'3. Numbers of CS deliveries'!X17/'1.NUMBERS OF WOMEN'!X17</f>
        <v>0.47368421052631576</v>
      </c>
      <c r="Y17" s="38">
        <f>'3. Numbers of CS deliveries'!Y17/'1.NUMBERS OF WOMEN'!Y17</f>
        <v>0.25</v>
      </c>
      <c r="Z17" s="38">
        <f>'3. Numbers of CS deliveries'!Z17/'1.NUMBERS OF WOMEN'!Z17</f>
        <v>0.2</v>
      </c>
      <c r="AA17" s="38">
        <f>'3. Numbers of CS deliveries'!AA17/'1.NUMBERS OF WOMEN'!AA17</f>
        <v>0.44444444444444442</v>
      </c>
      <c r="AB17" s="38">
        <f>'3. Numbers of CS deliveries'!AB17/'1.NUMBERS OF WOMEN'!AB17</f>
        <v>0.17647058823529413</v>
      </c>
      <c r="AC17" s="38"/>
      <c r="AD17" s="38">
        <f>'3. Numbers of CS deliveries'!AD17/'1.NUMBERS OF WOMEN'!AD17</f>
        <v>0.42857142857142855</v>
      </c>
      <c r="AE17" s="38">
        <f>'3. Numbers of CS deliveries'!AE17/'1.NUMBERS OF WOMEN'!AE17</f>
        <v>0.6</v>
      </c>
      <c r="AF17" s="38">
        <f>'3. Numbers of CS deliveries'!AF17/'1.NUMBERS OF WOMEN'!AF17</f>
        <v>0.5</v>
      </c>
      <c r="AG17" s="38">
        <f>'3. Numbers of CS deliveries'!AG17/'1.NUMBERS OF WOMEN'!AG17</f>
        <v>0.39285714285714285</v>
      </c>
      <c r="AH17" s="38">
        <f>'3. Numbers of CS deliveries'!AH17/'1.NUMBERS OF WOMEN'!AH17</f>
        <v>0.64</v>
      </c>
      <c r="AI17" s="38">
        <f>'3. Numbers of CS deliveries'!AI17/'1.NUMBERS OF WOMEN'!AI17</f>
        <v>1</v>
      </c>
      <c r="AJ17" s="38">
        <f>'3. Numbers of CS deliveries'!AJ17/'1.NUMBERS OF WOMEN'!AJ17</f>
        <v>0.25</v>
      </c>
      <c r="AK17" s="38"/>
      <c r="AL17" s="38">
        <f>'3. Numbers of CS deliveries'!AL17/'1.NUMBERS OF WOMEN'!AL17</f>
        <v>0.6</v>
      </c>
      <c r="AM17" s="38">
        <f>'3. Numbers of CS deliveries'!AM17/'1.NUMBERS OF WOMEN'!AM17</f>
        <v>0.5</v>
      </c>
      <c r="AN17" s="38">
        <f>'3. Numbers of CS deliveries'!AN17/'1.NUMBERS OF WOMEN'!AN17</f>
        <v>0</v>
      </c>
      <c r="AO17" s="38">
        <f>'3. Numbers of CS deliveries'!AO17/'1.NUMBERS OF WOMEN'!AO17</f>
        <v>1</v>
      </c>
      <c r="AP17" s="38">
        <f>'3. Numbers of CS deliveries'!AP17/'1.NUMBERS OF WOMEN'!AP17</f>
        <v>0.75</v>
      </c>
      <c r="AQ17" s="38">
        <f>'3. Numbers of CS deliveries'!AQ17/'1.NUMBERS OF WOMEN'!AQ17</f>
        <v>0.5</v>
      </c>
      <c r="AR17" s="38">
        <f>'3. Numbers of CS deliveries'!AR17/'1.NUMBERS OF WOMEN'!AR17</f>
        <v>0.38461538461538464</v>
      </c>
      <c r="AS17" s="38">
        <f>'3. Numbers of CS deliveries'!AS17/'1.NUMBERS OF WOMEN'!AS17</f>
        <v>0.42105263157894735</v>
      </c>
      <c r="AT17" s="38">
        <f>'3. Numbers of CS deliveries'!AT17/'1.NUMBERS OF WOMEN'!AT17</f>
        <v>0.5</v>
      </c>
      <c r="AU17" s="38">
        <f>'3. Numbers of CS deliveries'!AU17/'1.NUMBERS OF WOMEN'!AU17</f>
        <v>0.35294117647058826</v>
      </c>
      <c r="AV17" s="38">
        <f>'3. Numbers of CS deliveries'!AV17/'1.NUMBERS OF WOMEN'!AV17</f>
        <v>0.5</v>
      </c>
      <c r="AW17" s="217">
        <f>'3. Numbers of CS deliveries'!AW17/'1.NUMBERS OF WOMEN'!AW17</f>
        <v>0.8</v>
      </c>
      <c r="AX17" s="213">
        <f t="shared" si="0"/>
        <v>1</v>
      </c>
      <c r="AY17" s="310">
        <f t="shared" si="1"/>
        <v>0</v>
      </c>
      <c r="AZ17" s="64">
        <f>'3. Numbers of CS deliveries'!AZ17/'1.NUMBERS OF WOMEN'!BC17</f>
        <v>0.37965616045845274</v>
      </c>
      <c r="BA17" s="53">
        <v>8</v>
      </c>
      <c r="BB17" s="146">
        <f>'3. Numbers of CS deliveries'!BB17/'1.NUMBERS OF WOMEN'!BE17</f>
        <v>0.53909240021869875</v>
      </c>
    </row>
    <row r="18" spans="1:54" ht="30" customHeight="1" thickTop="1" thickBot="1">
      <c r="A18" s="37" t="s">
        <v>6</v>
      </c>
      <c r="B18" s="57" t="s">
        <v>18</v>
      </c>
      <c r="C18" s="58"/>
      <c r="D18" s="38">
        <f>'3. Numbers of CS deliveries'!D18/'1.NUMBERS OF WOMEN'!D18</f>
        <v>0.4</v>
      </c>
      <c r="E18" s="38">
        <f>'3. Numbers of CS deliveries'!E18/'1.NUMBERS OF WOMEN'!E18</f>
        <v>0</v>
      </c>
      <c r="F18" s="38">
        <f>'3. Numbers of CS deliveries'!F18/'1.NUMBERS OF WOMEN'!F18</f>
        <v>0.30769230769230771</v>
      </c>
      <c r="G18" s="38">
        <f>'3. Numbers of CS deliveries'!G18/'1.NUMBERS OF WOMEN'!G18</f>
        <v>0.3125</v>
      </c>
      <c r="H18" s="38">
        <f>'3. Numbers of CS deliveries'!H18/'1.NUMBERS OF WOMEN'!H18</f>
        <v>0.5</v>
      </c>
      <c r="I18" s="38">
        <f>'3. Numbers of CS deliveries'!I18/'1.NUMBERS OF WOMEN'!I18</f>
        <v>0</v>
      </c>
      <c r="J18" s="38">
        <f>'3. Numbers of CS deliveries'!J18/'1.NUMBERS OF WOMEN'!J18</f>
        <v>0.31818181818181818</v>
      </c>
      <c r="K18" s="38">
        <f>'3. Numbers of CS deliveries'!K18/'1.NUMBERS OF WOMEN'!K18</f>
        <v>0.22222222222222221</v>
      </c>
      <c r="L18" s="38">
        <f>'3. Numbers of CS deliveries'!L18/'1.NUMBERS OF WOMEN'!L18</f>
        <v>0.16666666666666666</v>
      </c>
      <c r="M18" s="38">
        <f>'3. Numbers of CS deliveries'!M18/'1.NUMBERS OF WOMEN'!M18</f>
        <v>0</v>
      </c>
      <c r="N18" s="38">
        <f>'3. Numbers of CS deliveries'!N18/'1.NUMBERS OF WOMEN'!N18</f>
        <v>0.22222222222222221</v>
      </c>
      <c r="O18" s="38">
        <f>'3. Numbers of CS deliveries'!O18/'1.NUMBERS OF WOMEN'!O18</f>
        <v>0.66666666666666663</v>
      </c>
      <c r="P18" s="38"/>
      <c r="Q18" s="38">
        <f>'3. Numbers of CS deliveries'!Q18/'1.NUMBERS OF WOMEN'!Q18</f>
        <v>0.14285714285714285</v>
      </c>
      <c r="R18" s="38">
        <f>'3. Numbers of CS deliveries'!R18/'1.NUMBERS OF WOMEN'!R18</f>
        <v>0.33333333333333331</v>
      </c>
      <c r="S18" s="38">
        <f>'3. Numbers of CS deliveries'!S18/'1.NUMBERS OF WOMEN'!S18</f>
        <v>0.14285714285714285</v>
      </c>
      <c r="T18" s="38">
        <f>'3. Numbers of CS deliveries'!T18/'1.NUMBERS OF WOMEN'!T18</f>
        <v>0.36363636363636365</v>
      </c>
      <c r="U18" s="38">
        <f>'3. Numbers of CS deliveries'!U18/'1.NUMBERS OF WOMEN'!U18</f>
        <v>0.125</v>
      </c>
      <c r="V18" s="38">
        <f>'3. Numbers of CS deliveries'!V18/'1.NUMBERS OF WOMEN'!V18</f>
        <v>0.11428571428571428</v>
      </c>
      <c r="W18" s="12"/>
      <c r="X18" s="38">
        <f>'3. Numbers of CS deliveries'!X18/'1.NUMBERS OF WOMEN'!X18</f>
        <v>0.11764705882352941</v>
      </c>
      <c r="Y18" s="38">
        <f>'3. Numbers of CS deliveries'!Y18/'1.NUMBERS OF WOMEN'!Y18</f>
        <v>0.36363636363636365</v>
      </c>
      <c r="Z18" s="38">
        <f>'3. Numbers of CS deliveries'!Z18/'1.NUMBERS OF WOMEN'!Z18</f>
        <v>0</v>
      </c>
      <c r="AA18" s="38">
        <f>'3. Numbers of CS deliveries'!AA18/'1.NUMBERS OF WOMEN'!AA18</f>
        <v>0</v>
      </c>
      <c r="AB18" s="38">
        <f>'3. Numbers of CS deliveries'!AB18/'1.NUMBERS OF WOMEN'!AB18</f>
        <v>0.1</v>
      </c>
      <c r="AC18" s="38">
        <f>'3. Numbers of CS deliveries'!AC18/'1.NUMBERS OF WOMEN'!AC18</f>
        <v>0</v>
      </c>
      <c r="AD18" s="38">
        <f>'3. Numbers of CS deliveries'!AD18/'1.NUMBERS OF WOMEN'!AD18</f>
        <v>0.25</v>
      </c>
      <c r="AE18" s="38">
        <f>'3. Numbers of CS deliveries'!AE18/'1.NUMBERS OF WOMEN'!AE18</f>
        <v>0.25</v>
      </c>
      <c r="AF18" s="38">
        <f>'3. Numbers of CS deliveries'!AF18/'1.NUMBERS OF WOMEN'!AF18</f>
        <v>0.22222222222222221</v>
      </c>
      <c r="AG18" s="38">
        <f>'3. Numbers of CS deliveries'!AG18/'1.NUMBERS OF WOMEN'!AG18</f>
        <v>0.33333333333333331</v>
      </c>
      <c r="AH18" s="38">
        <f>'3. Numbers of CS deliveries'!AH18/'1.NUMBERS OF WOMEN'!AH18</f>
        <v>0.35294117647058826</v>
      </c>
      <c r="AI18" s="38">
        <f>'3. Numbers of CS deliveries'!AI18/'1.NUMBERS OF WOMEN'!AI18</f>
        <v>0.19047619047619047</v>
      </c>
      <c r="AJ18" s="38">
        <f>'3. Numbers of CS deliveries'!AJ18/'1.NUMBERS OF WOMEN'!AJ18</f>
        <v>0.16666666666666666</v>
      </c>
      <c r="AK18" s="38">
        <f>'3. Numbers of CS deliveries'!AK18/'1.NUMBERS OF WOMEN'!AK18</f>
        <v>0.25</v>
      </c>
      <c r="AL18" s="38">
        <f>'3. Numbers of CS deliveries'!AL18/'1.NUMBERS OF WOMEN'!AL18</f>
        <v>0.7142857142857143</v>
      </c>
      <c r="AM18" s="38">
        <f>'3. Numbers of CS deliveries'!AM18/'1.NUMBERS OF WOMEN'!AM18</f>
        <v>0.21428571428571427</v>
      </c>
      <c r="AN18" s="38">
        <f>'3. Numbers of CS deliveries'!AN18/'1.NUMBERS OF WOMEN'!AN18</f>
        <v>0.22222222222222221</v>
      </c>
      <c r="AO18" s="38"/>
      <c r="AP18" s="38">
        <f>'3. Numbers of CS deliveries'!AP18/'1.NUMBERS OF WOMEN'!AP18</f>
        <v>0.25</v>
      </c>
      <c r="AQ18" s="38">
        <f>'3. Numbers of CS deliveries'!AQ18/'1.NUMBERS OF WOMEN'!AQ18</f>
        <v>0</v>
      </c>
      <c r="AR18" s="38">
        <f>'3. Numbers of CS deliveries'!AR18/'1.NUMBERS OF WOMEN'!AR18</f>
        <v>0.21428571428571427</v>
      </c>
      <c r="AS18" s="38">
        <f>'3. Numbers of CS deliveries'!AS18/'1.NUMBERS OF WOMEN'!AS18</f>
        <v>0.25</v>
      </c>
      <c r="AT18" s="38">
        <f>'3. Numbers of CS deliveries'!AT18/'1.NUMBERS OF WOMEN'!AT18</f>
        <v>1</v>
      </c>
      <c r="AU18" s="38">
        <f>'3. Numbers of CS deliveries'!AU18/'1.NUMBERS OF WOMEN'!AU18</f>
        <v>0.2857142857142857</v>
      </c>
      <c r="AV18" s="38">
        <f>'3. Numbers of CS deliveries'!AV18/'1.NUMBERS OF WOMEN'!AV18</f>
        <v>0</v>
      </c>
      <c r="AW18" s="217">
        <f>'3. Numbers of CS deliveries'!AW18/'1.NUMBERS OF WOMEN'!AW18</f>
        <v>0.25</v>
      </c>
      <c r="AX18" s="213">
        <f t="shared" si="0"/>
        <v>1</v>
      </c>
      <c r="AY18" s="310">
        <f t="shared" si="1"/>
        <v>0</v>
      </c>
      <c r="AZ18" s="64">
        <f>'3. Numbers of CS deliveries'!AZ18/'1.NUMBERS OF WOMEN'!BC18</f>
        <v>0.2518248175182482</v>
      </c>
      <c r="BB18" s="146"/>
    </row>
    <row r="19" spans="1:54" ht="30" customHeight="1" thickTop="1" thickBot="1">
      <c r="A19" s="37" t="s">
        <v>8</v>
      </c>
      <c r="B19" s="57" t="s">
        <v>19</v>
      </c>
      <c r="C19" s="58"/>
      <c r="D19" s="38">
        <f>'3. Numbers of CS deliveries'!D19/'1.NUMBERS OF WOMEN'!D19</f>
        <v>1</v>
      </c>
      <c r="E19" s="38">
        <f>'3. Numbers of CS deliveries'!E19/'1.NUMBERS OF WOMEN'!E19</f>
        <v>1</v>
      </c>
      <c r="F19" s="38">
        <f>'3. Numbers of CS deliveries'!F19/'1.NUMBERS OF WOMEN'!F19</f>
        <v>1</v>
      </c>
      <c r="G19" s="38">
        <f>'3. Numbers of CS deliveries'!G19/'1.NUMBERS OF WOMEN'!G19</f>
        <v>1</v>
      </c>
      <c r="H19" s="38">
        <f>'3. Numbers of CS deliveries'!H19/'1.NUMBERS OF WOMEN'!H19</f>
        <v>1</v>
      </c>
      <c r="I19" s="38">
        <f>'3. Numbers of CS deliveries'!I19/'1.NUMBERS OF WOMEN'!I19</f>
        <v>1</v>
      </c>
      <c r="J19" s="38">
        <f>'3. Numbers of CS deliveries'!J19/'1.NUMBERS OF WOMEN'!J19</f>
        <v>1</v>
      </c>
      <c r="K19" s="38">
        <f>'3. Numbers of CS deliveries'!K19/'1.NUMBERS OF WOMEN'!K19</f>
        <v>1</v>
      </c>
      <c r="L19" s="38">
        <f>'3. Numbers of CS deliveries'!L19/'1.NUMBERS OF WOMEN'!L19</f>
        <v>1</v>
      </c>
      <c r="M19" s="38">
        <f>'3. Numbers of CS deliveries'!M19/'1.NUMBERS OF WOMEN'!M19</f>
        <v>1</v>
      </c>
      <c r="N19" s="38">
        <f>'3. Numbers of CS deliveries'!N19/'1.NUMBERS OF WOMEN'!N19</f>
        <v>1</v>
      </c>
      <c r="O19" s="38">
        <f>'3. Numbers of CS deliveries'!O19/'1.NUMBERS OF WOMEN'!O19</f>
        <v>1</v>
      </c>
      <c r="P19" s="38"/>
      <c r="Q19" s="38">
        <f>'3. Numbers of CS deliveries'!Q19/'1.NUMBERS OF WOMEN'!Q19</f>
        <v>1</v>
      </c>
      <c r="R19" s="38">
        <f>'3. Numbers of CS deliveries'!R19/'1.NUMBERS OF WOMEN'!R19</f>
        <v>1</v>
      </c>
      <c r="S19" s="38">
        <f>'3. Numbers of CS deliveries'!S19/'1.NUMBERS OF WOMEN'!S19</f>
        <v>1</v>
      </c>
      <c r="T19" s="38">
        <f>'3. Numbers of CS deliveries'!T19/'1.NUMBERS OF WOMEN'!T19</f>
        <v>1</v>
      </c>
      <c r="U19" s="38">
        <f>'3. Numbers of CS deliveries'!U19/'1.NUMBERS OF WOMEN'!U19</f>
        <v>1</v>
      </c>
      <c r="V19" s="38">
        <f>'3. Numbers of CS deliveries'!V19/'1.NUMBERS OF WOMEN'!V19</f>
        <v>1</v>
      </c>
      <c r="W19" s="12"/>
      <c r="X19" s="38">
        <f>'3. Numbers of CS deliveries'!X19/'1.NUMBERS OF WOMEN'!X19</f>
        <v>1</v>
      </c>
      <c r="Y19" s="38">
        <f>'3. Numbers of CS deliveries'!Y19/'1.NUMBERS OF WOMEN'!Y19</f>
        <v>1</v>
      </c>
      <c r="Z19" s="38">
        <f>'3. Numbers of CS deliveries'!Z19/'1.NUMBERS OF WOMEN'!Z19</f>
        <v>1</v>
      </c>
      <c r="AA19" s="38">
        <f>'3. Numbers of CS deliveries'!AA19/'1.NUMBERS OF WOMEN'!AA19</f>
        <v>1</v>
      </c>
      <c r="AB19" s="38">
        <f>'3. Numbers of CS deliveries'!AB19/'1.NUMBERS OF WOMEN'!AB19</f>
        <v>1</v>
      </c>
      <c r="AC19" s="38"/>
      <c r="AD19" s="38">
        <f>'3. Numbers of CS deliveries'!AD19/'1.NUMBERS OF WOMEN'!AD19</f>
        <v>1</v>
      </c>
      <c r="AE19" s="38">
        <f>'3. Numbers of CS deliveries'!AE19/'1.NUMBERS OF WOMEN'!AE19</f>
        <v>1</v>
      </c>
      <c r="AF19" s="38">
        <f>'3. Numbers of CS deliveries'!AF19/'1.NUMBERS OF WOMEN'!AF19</f>
        <v>1</v>
      </c>
      <c r="AG19" s="38">
        <f>'3. Numbers of CS deliveries'!AG19/'1.NUMBERS OF WOMEN'!AG19</f>
        <v>1</v>
      </c>
      <c r="AH19" s="38">
        <f>'3. Numbers of CS deliveries'!AH19/'1.NUMBERS OF WOMEN'!AH19</f>
        <v>1</v>
      </c>
      <c r="AI19" s="38">
        <f>'3. Numbers of CS deliveries'!AI19/'1.NUMBERS OF WOMEN'!AI19</f>
        <v>1</v>
      </c>
      <c r="AJ19" s="38">
        <f>'3. Numbers of CS deliveries'!AJ19/'1.NUMBERS OF WOMEN'!AJ19</f>
        <v>1</v>
      </c>
      <c r="AK19" s="38">
        <f>'3. Numbers of CS deliveries'!AK19/'1.NUMBERS OF WOMEN'!AK19</f>
        <v>1</v>
      </c>
      <c r="AL19" s="38">
        <f>'3. Numbers of CS deliveries'!AL19/'1.NUMBERS OF WOMEN'!AL19</f>
        <v>1</v>
      </c>
      <c r="AM19" s="38">
        <f>'3. Numbers of CS deliveries'!AM19/'1.NUMBERS OF WOMEN'!AM19</f>
        <v>1</v>
      </c>
      <c r="AN19" s="38">
        <f>'3. Numbers of CS deliveries'!AN19/'1.NUMBERS OF WOMEN'!AN19</f>
        <v>1</v>
      </c>
      <c r="AO19" s="38">
        <f>'3. Numbers of CS deliveries'!AO19/'1.NUMBERS OF WOMEN'!AO19</f>
        <v>1</v>
      </c>
      <c r="AP19" s="38">
        <f>'3. Numbers of CS deliveries'!AP19/'1.NUMBERS OF WOMEN'!AP19</f>
        <v>1</v>
      </c>
      <c r="AQ19" s="38">
        <f>'3. Numbers of CS deliveries'!AQ19/'1.NUMBERS OF WOMEN'!AQ19</f>
        <v>1</v>
      </c>
      <c r="AR19" s="38">
        <f>'3. Numbers of CS deliveries'!AR19/'1.NUMBERS OF WOMEN'!AR19</f>
        <v>1</v>
      </c>
      <c r="AS19" s="38">
        <f>'3. Numbers of CS deliveries'!AS19/'1.NUMBERS OF WOMEN'!AS19</f>
        <v>1</v>
      </c>
      <c r="AT19" s="38">
        <f>'3. Numbers of CS deliveries'!AT19/'1.NUMBERS OF WOMEN'!AT19</f>
        <v>1</v>
      </c>
      <c r="AU19" s="38">
        <f>'3. Numbers of CS deliveries'!AU19/'1.NUMBERS OF WOMEN'!AU19</f>
        <v>1</v>
      </c>
      <c r="AV19" s="38">
        <f>'3. Numbers of CS deliveries'!AV19/'1.NUMBERS OF WOMEN'!AV19</f>
        <v>1</v>
      </c>
      <c r="AW19" s="217">
        <f>'3. Numbers of CS deliveries'!AW19/'1.NUMBERS OF WOMEN'!AW19</f>
        <v>1</v>
      </c>
      <c r="AX19" s="213">
        <f t="shared" si="0"/>
        <v>1</v>
      </c>
      <c r="AY19" s="310">
        <f t="shared" si="1"/>
        <v>1</v>
      </c>
      <c r="AZ19" s="64">
        <f>'3. Numbers of CS deliveries'!AZ19/'1.NUMBERS OF WOMEN'!BC19</f>
        <v>1</v>
      </c>
      <c r="BB19" s="146"/>
    </row>
    <row r="20" spans="1:54" ht="30" customHeight="1" thickTop="1" thickBot="1">
      <c r="A20" s="37">
        <v>9</v>
      </c>
      <c r="B20" s="57" t="s">
        <v>20</v>
      </c>
      <c r="C20" s="58"/>
      <c r="D20" s="38">
        <f>'3. Numbers of CS deliveries'!D20/'1.NUMBERS OF WOMEN'!D20</f>
        <v>1</v>
      </c>
      <c r="E20" s="38">
        <f>'3. Numbers of CS deliveries'!E20/'1.NUMBERS OF WOMEN'!E20</f>
        <v>1</v>
      </c>
      <c r="F20" s="38">
        <f>'3. Numbers of CS deliveries'!F20/'1.NUMBERS OF WOMEN'!F20</f>
        <v>1</v>
      </c>
      <c r="G20" s="38">
        <f>'3. Numbers of CS deliveries'!G20/'1.NUMBERS OF WOMEN'!G20</f>
        <v>1</v>
      </c>
      <c r="H20" s="38">
        <f>'3. Numbers of CS deliveries'!H20/'1.NUMBERS OF WOMEN'!H20</f>
        <v>1</v>
      </c>
      <c r="I20" s="38">
        <f>'3. Numbers of CS deliveries'!I20/'1.NUMBERS OF WOMEN'!I20</f>
        <v>1</v>
      </c>
      <c r="J20" s="38">
        <f>'3. Numbers of CS deliveries'!J20/'1.NUMBERS OF WOMEN'!J20</f>
        <v>0.79411764705882348</v>
      </c>
      <c r="K20" s="38">
        <f>'3. Numbers of CS deliveries'!K20/'1.NUMBERS OF WOMEN'!K20</f>
        <v>1</v>
      </c>
      <c r="L20" s="38">
        <f>'3. Numbers of CS deliveries'!L20/'1.NUMBERS OF WOMEN'!L20</f>
        <v>1</v>
      </c>
      <c r="M20" s="38">
        <f>'3. Numbers of CS deliveries'!M20/'1.NUMBERS OF WOMEN'!M20</f>
        <v>1</v>
      </c>
      <c r="N20" s="38">
        <f>'3. Numbers of CS deliveries'!N20/'1.NUMBERS OF WOMEN'!N20</f>
        <v>1</v>
      </c>
      <c r="O20" s="38">
        <f>'3. Numbers of CS deliveries'!O20/'1.NUMBERS OF WOMEN'!O20</f>
        <v>1</v>
      </c>
      <c r="P20" s="38"/>
      <c r="Q20" s="38">
        <f>'3. Numbers of CS deliveries'!Q20/'1.NUMBERS OF WOMEN'!Q20</f>
        <v>1</v>
      </c>
      <c r="R20" s="38">
        <f>'3. Numbers of CS deliveries'!R20/'1.NUMBERS OF WOMEN'!R20</f>
        <v>1</v>
      </c>
      <c r="S20" s="38">
        <f>'3. Numbers of CS deliveries'!S20/'1.NUMBERS OF WOMEN'!S20</f>
        <v>1</v>
      </c>
      <c r="T20" s="38">
        <f>'3. Numbers of CS deliveries'!T20/'1.NUMBERS OF WOMEN'!T20</f>
        <v>0.88888888888888884</v>
      </c>
      <c r="U20" s="38">
        <f>'3. Numbers of CS deliveries'!U20/'1.NUMBERS OF WOMEN'!U20</f>
        <v>1</v>
      </c>
      <c r="V20" s="38">
        <f>'3. Numbers of CS deliveries'!V20/'1.NUMBERS OF WOMEN'!V20</f>
        <v>1</v>
      </c>
      <c r="W20" s="12"/>
      <c r="X20" s="38">
        <f>'3. Numbers of CS deliveries'!X20/'1.NUMBERS OF WOMEN'!X20</f>
        <v>1</v>
      </c>
      <c r="Y20" s="38">
        <f>'3. Numbers of CS deliveries'!Y20/'1.NUMBERS OF WOMEN'!Y20</f>
        <v>1</v>
      </c>
      <c r="Z20" s="38">
        <f>'3. Numbers of CS deliveries'!Z20/'1.NUMBERS OF WOMEN'!Z20</f>
        <v>1</v>
      </c>
      <c r="AA20" s="38">
        <f>'3. Numbers of CS deliveries'!AA20/'1.NUMBERS OF WOMEN'!AA20</f>
        <v>1</v>
      </c>
      <c r="AB20" s="38">
        <f>'3. Numbers of CS deliveries'!AB20/'1.NUMBERS OF WOMEN'!AB20</f>
        <v>1</v>
      </c>
      <c r="AC20" s="38"/>
      <c r="AD20" s="38">
        <f>'3. Numbers of CS deliveries'!AD20/'1.NUMBERS OF WOMEN'!AD20</f>
        <v>1</v>
      </c>
      <c r="AE20" s="38">
        <f>'3. Numbers of CS deliveries'!AE20/'1.NUMBERS OF WOMEN'!AE20</f>
        <v>1</v>
      </c>
      <c r="AF20" s="38">
        <f>'3. Numbers of CS deliveries'!AF20/'1.NUMBERS OF WOMEN'!AF20</f>
        <v>1</v>
      </c>
      <c r="AG20" s="38">
        <f>'3. Numbers of CS deliveries'!AG20/'1.NUMBERS OF WOMEN'!AG20</f>
        <v>1</v>
      </c>
      <c r="AH20" s="38">
        <f>'3. Numbers of CS deliveries'!AH20/'1.NUMBERS OF WOMEN'!AH20</f>
        <v>1</v>
      </c>
      <c r="AI20" s="38">
        <f>'3. Numbers of CS deliveries'!AI20/'1.NUMBERS OF WOMEN'!AI20</f>
        <v>1</v>
      </c>
      <c r="AJ20" s="38">
        <f>'3. Numbers of CS deliveries'!AJ20/'1.NUMBERS OF WOMEN'!AJ20</f>
        <v>1</v>
      </c>
      <c r="AK20" s="38">
        <f>'3. Numbers of CS deliveries'!AK20/'1.NUMBERS OF WOMEN'!AK20</f>
        <v>1</v>
      </c>
      <c r="AL20" s="38">
        <f>'3. Numbers of CS deliveries'!AL20/'1.NUMBERS OF WOMEN'!AL20</f>
        <v>1</v>
      </c>
      <c r="AM20" s="38">
        <f>'3. Numbers of CS deliveries'!AM20/'1.NUMBERS OF WOMEN'!AM20</f>
        <v>1</v>
      </c>
      <c r="AN20" s="38">
        <f>'3. Numbers of CS deliveries'!AN20/'1.NUMBERS OF WOMEN'!AN20</f>
        <v>1</v>
      </c>
      <c r="AO20" s="38">
        <f>'3. Numbers of CS deliveries'!AO20/'1.NUMBERS OF WOMEN'!AO20</f>
        <v>1</v>
      </c>
      <c r="AP20" s="38"/>
      <c r="AQ20" s="38"/>
      <c r="AR20" s="38">
        <f>'3. Numbers of CS deliveries'!AR20/'1.NUMBERS OF WOMEN'!AR20</f>
        <v>1</v>
      </c>
      <c r="AS20" s="38">
        <f>'3. Numbers of CS deliveries'!AS20/'1.NUMBERS OF WOMEN'!AS20</f>
        <v>0.17647058823529413</v>
      </c>
      <c r="AT20" s="38"/>
      <c r="AU20" s="38">
        <f>'3. Numbers of CS deliveries'!AU20/'1.NUMBERS OF WOMEN'!AU20</f>
        <v>1</v>
      </c>
      <c r="AV20" s="38">
        <f>'3. Numbers of CS deliveries'!AV20/'1.NUMBERS OF WOMEN'!AV20</f>
        <v>1</v>
      </c>
      <c r="AW20" s="217">
        <f>'3. Numbers of CS deliveries'!AW20/'1.NUMBERS OF WOMEN'!AW20</f>
        <v>1</v>
      </c>
      <c r="AX20" s="213">
        <f t="shared" si="0"/>
        <v>1</v>
      </c>
      <c r="AY20" s="310">
        <f t="shared" si="1"/>
        <v>0.17647058823529413</v>
      </c>
      <c r="AZ20" s="64">
        <f>'3. Numbers of CS deliveries'!AZ20/'1.NUMBERS OF WOMEN'!BC20</f>
        <v>0.92226148409893993</v>
      </c>
      <c r="BA20" s="53">
        <v>9</v>
      </c>
      <c r="BB20" s="146">
        <f>'3. Numbers of CS deliveries'!BB20/'1.NUMBERS OF WOMEN'!BE20</f>
        <v>0.92226148409893993</v>
      </c>
    </row>
    <row r="21" spans="1:54" ht="30" customHeight="1" thickTop="1" thickBot="1">
      <c r="A21" s="37" t="s">
        <v>10</v>
      </c>
      <c r="B21" s="57" t="s">
        <v>73</v>
      </c>
      <c r="C21" s="58"/>
      <c r="D21" s="38">
        <f>'3. Numbers of CS deliveries'!D21/'1.NUMBERS OF WOMEN'!D21</f>
        <v>5.4794520547945202E-2</v>
      </c>
      <c r="E21" s="38">
        <f>'3. Numbers of CS deliveries'!E21/'1.NUMBERS OF WOMEN'!E21</f>
        <v>0</v>
      </c>
      <c r="F21" s="38">
        <f>'3. Numbers of CS deliveries'!F21/'1.NUMBERS OF WOMEN'!F21</f>
        <v>0.15294117647058825</v>
      </c>
      <c r="G21" s="38">
        <f>'3. Numbers of CS deliveries'!G21/'1.NUMBERS OF WOMEN'!G21</f>
        <v>9.0909090909090912E-2</v>
      </c>
      <c r="H21" s="38">
        <f>'3. Numbers of CS deliveries'!H21/'1.NUMBERS OF WOMEN'!H21</f>
        <v>0</v>
      </c>
      <c r="I21" s="38">
        <f>'3. Numbers of CS deliveries'!I21/'1.NUMBERS OF WOMEN'!I21</f>
        <v>9.8591549295774641E-2</v>
      </c>
      <c r="J21" s="38">
        <f>'3. Numbers of CS deliveries'!J21/'1.NUMBERS OF WOMEN'!J21</f>
        <v>8.9473684210526316E-2</v>
      </c>
      <c r="K21" s="38">
        <f>'3. Numbers of CS deliveries'!K21/'1.NUMBERS OF WOMEN'!K21</f>
        <v>0.1</v>
      </c>
      <c r="L21" s="38">
        <f>'3. Numbers of CS deliveries'!L21/'1.NUMBERS OF WOMEN'!L21</f>
        <v>9.0909090909090912E-2</v>
      </c>
      <c r="M21" s="38">
        <f>'3. Numbers of CS deliveries'!M21/'1.NUMBERS OF WOMEN'!M21</f>
        <v>0.1276595744680851</v>
      </c>
      <c r="N21" s="38">
        <f>'3. Numbers of CS deliveries'!N21/'1.NUMBERS OF WOMEN'!N21</f>
        <v>4.3478260869565216E-2</v>
      </c>
      <c r="O21" s="38">
        <f>'3. Numbers of CS deliveries'!O21/'1.NUMBERS OF WOMEN'!O21</f>
        <v>9.375E-2</v>
      </c>
      <c r="P21" s="38">
        <f>'3. Numbers of CS deliveries'!P21/'1.NUMBERS OF WOMEN'!P21</f>
        <v>0</v>
      </c>
      <c r="Q21" s="38">
        <f>'3. Numbers of CS deliveries'!Q21/'1.NUMBERS OF WOMEN'!Q21</f>
        <v>0.12</v>
      </c>
      <c r="R21" s="38">
        <f>'3. Numbers of CS deliveries'!R21/'1.NUMBERS OF WOMEN'!R21</f>
        <v>0.44827586206896552</v>
      </c>
      <c r="S21" s="38">
        <f>'3. Numbers of CS deliveries'!S21/'1.NUMBERS OF WOMEN'!S21</f>
        <v>8.4745762711864403E-2</v>
      </c>
      <c r="T21" s="38">
        <f>'3. Numbers of CS deliveries'!T21/'1.NUMBERS OF WOMEN'!T21</f>
        <v>0</v>
      </c>
      <c r="U21" s="38">
        <f>'3. Numbers of CS deliveries'!U21/'1.NUMBERS OF WOMEN'!U21</f>
        <v>9.3023255813953487E-2</v>
      </c>
      <c r="V21" s="38">
        <f>'3. Numbers of CS deliveries'!V21/'1.NUMBERS OF WOMEN'!V21</f>
        <v>0.10465116279069768</v>
      </c>
      <c r="W21" s="12">
        <f>'3. Numbers of CS deliveries'!W21/'1.NUMBERS OF WOMEN'!W21</f>
        <v>0.2</v>
      </c>
      <c r="X21" s="38">
        <f>'3. Numbers of CS deliveries'!X21/'1.NUMBERS OF WOMEN'!X21</f>
        <v>0.12087912087912088</v>
      </c>
      <c r="Y21" s="38">
        <f>'3. Numbers of CS deliveries'!Y21/'1.NUMBERS OF WOMEN'!Y21</f>
        <v>0.17307692307692307</v>
      </c>
      <c r="Z21" s="38">
        <f>'3. Numbers of CS deliveries'!Z21/'1.NUMBERS OF WOMEN'!Z21</f>
        <v>7.1428571428571425E-2</v>
      </c>
      <c r="AA21" s="38">
        <f>'3. Numbers of CS deliveries'!AA21/'1.NUMBERS OF WOMEN'!AA21</f>
        <v>0.1</v>
      </c>
      <c r="AB21" s="38">
        <f>'3. Numbers of CS deliveries'!AB21/'1.NUMBERS OF WOMEN'!AB21</f>
        <v>0.13636363636363635</v>
      </c>
      <c r="AC21" s="38">
        <f>'3. Numbers of CS deliveries'!AC21/'1.NUMBERS OF WOMEN'!AC21</f>
        <v>0</v>
      </c>
      <c r="AD21" s="38">
        <f>'3. Numbers of CS deliveries'!AD21/'1.NUMBERS OF WOMEN'!AD21</f>
        <v>7.6923076923076927E-2</v>
      </c>
      <c r="AE21" s="38">
        <f>'3. Numbers of CS deliveries'!AE21/'1.NUMBERS OF WOMEN'!AE21</f>
        <v>0.1095890410958904</v>
      </c>
      <c r="AF21" s="38">
        <f>'3. Numbers of CS deliveries'!AF21/'1.NUMBERS OF WOMEN'!AF21</f>
        <v>0.1388888888888889</v>
      </c>
      <c r="AG21" s="38">
        <f>'3. Numbers of CS deliveries'!AG21/'1.NUMBERS OF WOMEN'!AG21</f>
        <v>7.1428571428571425E-2</v>
      </c>
      <c r="AH21" s="38">
        <f>'3. Numbers of CS deliveries'!AH21/'1.NUMBERS OF WOMEN'!AH21</f>
        <v>0.18320610687022901</v>
      </c>
      <c r="AI21" s="38">
        <f>'3. Numbers of CS deliveries'!AI21/'1.NUMBERS OF WOMEN'!AI21</f>
        <v>7.4829931972789115E-2</v>
      </c>
      <c r="AJ21" s="38">
        <f>'3. Numbers of CS deliveries'!AJ21/'1.NUMBERS OF WOMEN'!AJ21</f>
        <v>0.1276595744680851</v>
      </c>
      <c r="AK21" s="38">
        <f>'3. Numbers of CS deliveries'!AK21/'1.NUMBERS OF WOMEN'!AK21</f>
        <v>4.7619047619047616E-2</v>
      </c>
      <c r="AL21" s="38">
        <f>'3. Numbers of CS deliveries'!AL21/'1.NUMBERS OF WOMEN'!AL21</f>
        <v>0.1</v>
      </c>
      <c r="AM21" s="38">
        <f>'3. Numbers of CS deliveries'!AM21/'1.NUMBERS OF WOMEN'!AM21</f>
        <v>0.12931034482758622</v>
      </c>
      <c r="AN21" s="38">
        <f>'3. Numbers of CS deliveries'!AN21/'1.NUMBERS OF WOMEN'!AN21</f>
        <v>3.125E-2</v>
      </c>
      <c r="AO21" s="38">
        <f>'3. Numbers of CS deliveries'!AO21/'1.NUMBERS OF WOMEN'!AO21</f>
        <v>0</v>
      </c>
      <c r="AP21" s="38">
        <f>'3. Numbers of CS deliveries'!AP21/'1.NUMBERS OF WOMEN'!AP21</f>
        <v>7.1428571428571425E-2</v>
      </c>
      <c r="AQ21" s="38">
        <f>'3. Numbers of CS deliveries'!AQ21/'1.NUMBERS OF WOMEN'!AQ21</f>
        <v>3.8461538461538464E-2</v>
      </c>
      <c r="AR21" s="38">
        <f>'3. Numbers of CS deliveries'!AR21/'1.NUMBERS OF WOMEN'!AR21</f>
        <v>6.0240963855421686E-2</v>
      </c>
      <c r="AS21" s="38">
        <f>'3. Numbers of CS deliveries'!AS21/'1.NUMBERS OF WOMEN'!AS21</f>
        <v>0.27642276422764228</v>
      </c>
      <c r="AT21" s="38">
        <f>'3. Numbers of CS deliveries'!AT21/'1.NUMBERS OF WOMEN'!AT21</f>
        <v>4.1666666666666664E-2</v>
      </c>
      <c r="AU21" s="38">
        <f>'3. Numbers of CS deliveries'!AU21/'1.NUMBERS OF WOMEN'!AU21</f>
        <v>6.8181818181818177E-2</v>
      </c>
      <c r="AV21" s="38">
        <f>'3. Numbers of CS deliveries'!AV21/'1.NUMBERS OF WOMEN'!AV21</f>
        <v>0</v>
      </c>
      <c r="AW21" s="217">
        <f>'3. Numbers of CS deliveries'!AW21/'1.NUMBERS OF WOMEN'!AW21</f>
        <v>5.128205128205128E-2</v>
      </c>
      <c r="AX21" s="213">
        <f t="shared" si="0"/>
        <v>0.44827586206896552</v>
      </c>
      <c r="AY21" s="310">
        <f t="shared" si="1"/>
        <v>0</v>
      </c>
      <c r="AZ21" s="64">
        <f>'3. Numbers of CS deliveries'!AZ21/'1.NUMBERS OF WOMEN'!BC21</f>
        <v>0.10803324099722991</v>
      </c>
      <c r="BA21" s="53">
        <v>10</v>
      </c>
      <c r="BB21" s="146">
        <f>'3. Numbers of CS deliveries'!BB21/'1.NUMBERS OF WOMEN'!BE21</f>
        <v>0.28786988046247308</v>
      </c>
    </row>
    <row r="22" spans="1:54" ht="30" customHeight="1" thickTop="1" thickBot="1">
      <c r="A22" s="37" t="s">
        <v>6</v>
      </c>
      <c r="B22" s="59" t="s">
        <v>74</v>
      </c>
      <c r="C22" s="58"/>
      <c r="D22" s="38">
        <f>'3. Numbers of CS deliveries'!D22/'1.NUMBERS OF WOMEN'!D22</f>
        <v>0.15</v>
      </c>
      <c r="E22" s="38">
        <f>'3. Numbers of CS deliveries'!E22/'1.NUMBERS OF WOMEN'!E22</f>
        <v>0</v>
      </c>
      <c r="F22" s="38">
        <f>'3. Numbers of CS deliveries'!F22/'1.NUMBERS OF WOMEN'!F22</f>
        <v>6.25E-2</v>
      </c>
      <c r="G22" s="38">
        <f>'3. Numbers of CS deliveries'!G22/'1.NUMBERS OF WOMEN'!G22</f>
        <v>0.13043478260869565</v>
      </c>
      <c r="H22" s="38">
        <f>'3. Numbers of CS deliveries'!H22/'1.NUMBERS OF WOMEN'!H22</f>
        <v>0</v>
      </c>
      <c r="I22" s="38">
        <f>'3. Numbers of CS deliveries'!I22/'1.NUMBERS OF WOMEN'!I22</f>
        <v>0.10344827586206896</v>
      </c>
      <c r="J22" s="38">
        <f>'3. Numbers of CS deliveries'!J22/'1.NUMBERS OF WOMEN'!J22</f>
        <v>0.1984126984126984</v>
      </c>
      <c r="K22" s="38">
        <f>'3. Numbers of CS deliveries'!K22/'1.NUMBERS OF WOMEN'!K22</f>
        <v>0.13333333333333333</v>
      </c>
      <c r="L22" s="38">
        <f>'3. Numbers of CS deliveries'!L22/'1.NUMBERS OF WOMEN'!L22</f>
        <v>0.12903225806451613</v>
      </c>
      <c r="M22" s="38">
        <f>'3. Numbers of CS deliveries'!M22/'1.NUMBERS OF WOMEN'!M22</f>
        <v>0</v>
      </c>
      <c r="N22" s="38">
        <f>'3. Numbers of CS deliveries'!N22/'1.NUMBERS OF WOMEN'!N22</f>
        <v>6.25E-2</v>
      </c>
      <c r="O22" s="38">
        <f>'3. Numbers of CS deliveries'!O22/'1.NUMBERS OF WOMEN'!O22</f>
        <v>0</v>
      </c>
      <c r="P22" s="38">
        <f>'3. Numbers of CS deliveries'!P22/'1.NUMBERS OF WOMEN'!P22</f>
        <v>0</v>
      </c>
      <c r="Q22" s="38">
        <f>'3. Numbers of CS deliveries'!Q22/'1.NUMBERS OF WOMEN'!Q22</f>
        <v>0.22222222222222221</v>
      </c>
      <c r="R22" s="38">
        <f>'3. Numbers of CS deliveries'!R22/'1.NUMBERS OF WOMEN'!R22</f>
        <v>0</v>
      </c>
      <c r="S22" s="38">
        <f>'3. Numbers of CS deliveries'!S22/'1.NUMBERS OF WOMEN'!S22</f>
        <v>0.13636363636363635</v>
      </c>
      <c r="T22" s="38">
        <f>'3. Numbers of CS deliveries'!T22/'1.NUMBERS OF WOMEN'!T22</f>
        <v>0.26923076923076922</v>
      </c>
      <c r="U22" s="38">
        <f>'3. Numbers of CS deliveries'!U22/'1.NUMBERS OF WOMEN'!U22</f>
        <v>0.15</v>
      </c>
      <c r="V22" s="38">
        <f>'3. Numbers of CS deliveries'!V22/'1.NUMBERS OF WOMEN'!V22</f>
        <v>0.19718309859154928</v>
      </c>
      <c r="W22" s="12">
        <f>'3. Numbers of CS deliveries'!W22/'1.NUMBERS OF WOMEN'!W22</f>
        <v>0</v>
      </c>
      <c r="X22" s="38">
        <f>'3. Numbers of CS deliveries'!X22/'1.NUMBERS OF WOMEN'!X22</f>
        <v>0.25714285714285712</v>
      </c>
      <c r="Y22" s="38">
        <f>'3. Numbers of CS deliveries'!Y22/'1.NUMBERS OF WOMEN'!Y22</f>
        <v>0.18181818181818182</v>
      </c>
      <c r="Z22" s="38">
        <f>'3. Numbers of CS deliveries'!Z22/'1.NUMBERS OF WOMEN'!Z22</f>
        <v>1</v>
      </c>
      <c r="AA22" s="38">
        <f>'3. Numbers of CS deliveries'!AA22/'1.NUMBERS OF WOMEN'!AA22</f>
        <v>0</v>
      </c>
      <c r="AB22" s="38">
        <f>'3. Numbers of CS deliveries'!AB22/'1.NUMBERS OF WOMEN'!AB22</f>
        <v>0.27272727272727271</v>
      </c>
      <c r="AC22" s="38">
        <f>'3. Numbers of CS deliveries'!AC22/'1.NUMBERS OF WOMEN'!AC22</f>
        <v>0</v>
      </c>
      <c r="AD22" s="38">
        <f>'3. Numbers of CS deliveries'!AD22/'1.NUMBERS OF WOMEN'!AD22</f>
        <v>0</v>
      </c>
      <c r="AE22" s="38">
        <f>'3. Numbers of CS deliveries'!AE22/'1.NUMBERS OF WOMEN'!AE22</f>
        <v>0.35294117647058826</v>
      </c>
      <c r="AF22" s="38">
        <f>'3. Numbers of CS deliveries'!AF22/'1.NUMBERS OF WOMEN'!AF22</f>
        <v>0.17142857142857143</v>
      </c>
      <c r="AG22" s="38">
        <f>'3. Numbers of CS deliveries'!AG22/'1.NUMBERS OF WOMEN'!AG22</f>
        <v>0.20512820512820512</v>
      </c>
      <c r="AH22" s="38">
        <f>'3. Numbers of CS deliveries'!AH22/'1.NUMBERS OF WOMEN'!AH22</f>
        <v>0.28000000000000003</v>
      </c>
      <c r="AI22" s="38">
        <f>'3. Numbers of CS deliveries'!AI22/'1.NUMBERS OF WOMEN'!AI22</f>
        <v>0.14035087719298245</v>
      </c>
      <c r="AJ22" s="38">
        <f>'3. Numbers of CS deliveries'!AJ22/'1.NUMBERS OF WOMEN'!AJ22</f>
        <v>0.42857142857142855</v>
      </c>
      <c r="AK22" s="38">
        <f>'3. Numbers of CS deliveries'!AK22/'1.NUMBERS OF WOMEN'!AK22</f>
        <v>0.25</v>
      </c>
      <c r="AL22" s="38">
        <f>'3. Numbers of CS deliveries'!AL22/'1.NUMBERS OF WOMEN'!AL22</f>
        <v>6.6666666666666666E-2</v>
      </c>
      <c r="AM22" s="38">
        <f>'3. Numbers of CS deliveries'!AM22/'1.NUMBERS OF WOMEN'!AM22</f>
        <v>0.14705882352941177</v>
      </c>
      <c r="AN22" s="38">
        <f>'3. Numbers of CS deliveries'!AN22/'1.NUMBERS OF WOMEN'!AN22</f>
        <v>0</v>
      </c>
      <c r="AO22" s="38">
        <f>'3. Numbers of CS deliveries'!AO22/'1.NUMBERS OF WOMEN'!AO22</f>
        <v>0</v>
      </c>
      <c r="AP22" s="38">
        <f>'3. Numbers of CS deliveries'!AP22/'1.NUMBERS OF WOMEN'!AP22</f>
        <v>0</v>
      </c>
      <c r="AQ22" s="38">
        <f>'3. Numbers of CS deliveries'!AQ22/'1.NUMBERS OF WOMEN'!AQ22</f>
        <v>0</v>
      </c>
      <c r="AR22" s="38">
        <f>'3. Numbers of CS deliveries'!AR22/'1.NUMBERS OF WOMEN'!AR22</f>
        <v>0</v>
      </c>
      <c r="AS22" s="38">
        <f>'3. Numbers of CS deliveries'!AS22/'1.NUMBERS OF WOMEN'!AS22</f>
        <v>0.625</v>
      </c>
      <c r="AT22" s="38">
        <f>'3. Numbers of CS deliveries'!AT22/'1.NUMBERS OF WOMEN'!AT22</f>
        <v>0</v>
      </c>
      <c r="AU22" s="38">
        <f>'3. Numbers of CS deliveries'!AU22/'1.NUMBERS OF WOMEN'!AU22</f>
        <v>6.6666666666666666E-2</v>
      </c>
      <c r="AV22" s="38">
        <f>'3. Numbers of CS deliveries'!AV22/'1.NUMBERS OF WOMEN'!AV22</f>
        <v>0.66666666666666663</v>
      </c>
      <c r="AW22" s="217">
        <f>'3. Numbers of CS deliveries'!AW22/'1.NUMBERS OF WOMEN'!AW22</f>
        <v>0.1</v>
      </c>
      <c r="AX22" s="213">
        <f t="shared" si="0"/>
        <v>1</v>
      </c>
      <c r="AY22" s="310">
        <f t="shared" si="1"/>
        <v>0</v>
      </c>
      <c r="AZ22" s="64">
        <f>'3. Numbers of CS deliveries'!AZ22/'1.NUMBERS OF WOMEN'!BC22</f>
        <v>0.167420814479638</v>
      </c>
    </row>
    <row r="23" spans="1:54" ht="30" customHeight="1" thickTop="1" thickBot="1">
      <c r="A23" s="34" t="s">
        <v>8</v>
      </c>
      <c r="B23" s="39" t="s">
        <v>75</v>
      </c>
      <c r="D23" s="56">
        <f>'3. Numbers of CS deliveries'!D23/'1.NUMBERS OF WOMEN'!D23</f>
        <v>1</v>
      </c>
      <c r="E23" s="56">
        <f>'3. Numbers of CS deliveries'!E23/'1.NUMBERS OF WOMEN'!E23</f>
        <v>1</v>
      </c>
      <c r="F23" s="56">
        <f>'3. Numbers of CS deliveries'!F23/'1.NUMBERS OF WOMEN'!F23</f>
        <v>1</v>
      </c>
      <c r="G23" s="56">
        <f>'3. Numbers of CS deliveries'!G23/'1.NUMBERS OF WOMEN'!G23</f>
        <v>1</v>
      </c>
      <c r="H23" s="56">
        <f>'3. Numbers of CS deliveries'!H23/'1.NUMBERS OF WOMEN'!H23</f>
        <v>1</v>
      </c>
      <c r="I23" s="56">
        <f>'3. Numbers of CS deliveries'!I23/'1.NUMBERS OF WOMEN'!I23</f>
        <v>1</v>
      </c>
      <c r="J23" s="56">
        <f>'3. Numbers of CS deliveries'!J23/'1.NUMBERS OF WOMEN'!J23</f>
        <v>1</v>
      </c>
      <c r="K23" s="56">
        <f>'3. Numbers of CS deliveries'!K23/'1.NUMBERS OF WOMEN'!K23</f>
        <v>1</v>
      </c>
      <c r="L23" s="56">
        <f>'3. Numbers of CS deliveries'!L23/'1.NUMBERS OF WOMEN'!L23</f>
        <v>1</v>
      </c>
      <c r="M23" s="56">
        <f>'3. Numbers of CS deliveries'!M23/'1.NUMBERS OF WOMEN'!M23</f>
        <v>1</v>
      </c>
      <c r="N23" s="56">
        <f>'3. Numbers of CS deliveries'!N23/'1.NUMBERS OF WOMEN'!N23</f>
        <v>1</v>
      </c>
      <c r="O23" s="56">
        <f>'3. Numbers of CS deliveries'!O23/'1.NUMBERS OF WOMEN'!O23</f>
        <v>1</v>
      </c>
      <c r="P23" s="56"/>
      <c r="Q23" s="56">
        <f>'3. Numbers of CS deliveries'!Q23/'1.NUMBERS OF WOMEN'!Q23</f>
        <v>1</v>
      </c>
      <c r="R23" s="56">
        <f>'3. Numbers of CS deliveries'!R23/'1.NUMBERS OF WOMEN'!R23</f>
        <v>1</v>
      </c>
      <c r="S23" s="56">
        <f>'3. Numbers of CS deliveries'!S23/'1.NUMBERS OF WOMEN'!S23</f>
        <v>1</v>
      </c>
      <c r="T23" s="56">
        <f>'3. Numbers of CS deliveries'!T23/'1.NUMBERS OF WOMEN'!T23</f>
        <v>1</v>
      </c>
      <c r="U23" s="56">
        <f>'3. Numbers of CS deliveries'!U23/'1.NUMBERS OF WOMEN'!U23</f>
        <v>1</v>
      </c>
      <c r="V23" s="56">
        <f>'3. Numbers of CS deliveries'!V23/'1.NUMBERS OF WOMEN'!V23</f>
        <v>1</v>
      </c>
      <c r="W23" s="206">
        <f>'3. Numbers of CS deliveries'!W23/'1.NUMBERS OF WOMEN'!W23</f>
        <v>1</v>
      </c>
      <c r="X23" s="56">
        <f>'3. Numbers of CS deliveries'!X23/'1.NUMBERS OF WOMEN'!X23</f>
        <v>1</v>
      </c>
      <c r="Y23" s="56">
        <f>'3. Numbers of CS deliveries'!Y23/'1.NUMBERS OF WOMEN'!Y23</f>
        <v>1</v>
      </c>
      <c r="Z23" s="56">
        <f>'3. Numbers of CS deliveries'!Z23/'1.NUMBERS OF WOMEN'!Z23</f>
        <v>1</v>
      </c>
      <c r="AA23" s="56">
        <f>'3. Numbers of CS deliveries'!AA23/'1.NUMBERS OF WOMEN'!AA23</f>
        <v>1</v>
      </c>
      <c r="AB23" s="56">
        <f>'3. Numbers of CS deliveries'!AB23/'1.NUMBERS OF WOMEN'!AB23</f>
        <v>1</v>
      </c>
      <c r="AC23" s="56"/>
      <c r="AD23" s="56">
        <f>'3. Numbers of CS deliveries'!AD23/'1.NUMBERS OF WOMEN'!AD23</f>
        <v>1</v>
      </c>
      <c r="AE23" s="56">
        <f>'3. Numbers of CS deliveries'!AE23/'1.NUMBERS OF WOMEN'!AE23</f>
        <v>1</v>
      </c>
      <c r="AF23" s="56">
        <f>'3. Numbers of CS deliveries'!AF23/'1.NUMBERS OF WOMEN'!AF23</f>
        <v>1</v>
      </c>
      <c r="AG23" s="56">
        <f>'3. Numbers of CS deliveries'!AG23/'1.NUMBERS OF WOMEN'!AG23</f>
        <v>1</v>
      </c>
      <c r="AH23" s="56">
        <f>'3. Numbers of CS deliveries'!AH23/'1.NUMBERS OF WOMEN'!AH23</f>
        <v>1</v>
      </c>
      <c r="AI23" s="56">
        <f>'3. Numbers of CS deliveries'!AI23/'1.NUMBERS OF WOMEN'!AI23</f>
        <v>1</v>
      </c>
      <c r="AJ23" s="56">
        <f>'3. Numbers of CS deliveries'!AJ23/'1.NUMBERS OF WOMEN'!AJ23</f>
        <v>1</v>
      </c>
      <c r="AK23" s="56">
        <f>'3. Numbers of CS deliveries'!AK23/'1.NUMBERS OF WOMEN'!AK23</f>
        <v>1</v>
      </c>
      <c r="AL23" s="56">
        <f>'3. Numbers of CS deliveries'!AL23/'1.NUMBERS OF WOMEN'!AL23</f>
        <v>1</v>
      </c>
      <c r="AM23" s="56">
        <f>'3. Numbers of CS deliveries'!AM23/'1.NUMBERS OF WOMEN'!AM23</f>
        <v>1</v>
      </c>
      <c r="AN23" s="56">
        <f>'3. Numbers of CS deliveries'!AN23/'1.NUMBERS OF WOMEN'!AN23</f>
        <v>1</v>
      </c>
      <c r="AO23" s="56">
        <f>'3. Numbers of CS deliveries'!AO23/'1.NUMBERS OF WOMEN'!AO23</f>
        <v>1</v>
      </c>
      <c r="AP23" s="56">
        <f>'3. Numbers of CS deliveries'!AP23/'1.NUMBERS OF WOMEN'!AP23</f>
        <v>1</v>
      </c>
      <c r="AQ23" s="56">
        <f>'3. Numbers of CS deliveries'!AQ23/'1.NUMBERS OF WOMEN'!AQ23</f>
        <v>1</v>
      </c>
      <c r="AR23" s="56">
        <f>'3. Numbers of CS deliveries'!AR23/'1.NUMBERS OF WOMEN'!AR23</f>
        <v>1</v>
      </c>
      <c r="AS23" s="56"/>
      <c r="AT23" s="56">
        <f>'3. Numbers of CS deliveries'!AT23/'1.NUMBERS OF WOMEN'!AT23</f>
        <v>1</v>
      </c>
      <c r="AU23" s="56">
        <f>'3. Numbers of CS deliveries'!AU23/'1.NUMBERS OF WOMEN'!AU23</f>
        <v>1</v>
      </c>
      <c r="AV23" s="56">
        <f>'3. Numbers of CS deliveries'!AV23/'1.NUMBERS OF WOMEN'!AV23</f>
        <v>1</v>
      </c>
      <c r="AW23" s="219">
        <f>'3. Numbers of CS deliveries'!AW23/'1.NUMBERS OF WOMEN'!AW23</f>
        <v>1</v>
      </c>
      <c r="AX23" s="213">
        <f t="shared" si="0"/>
        <v>1</v>
      </c>
      <c r="AY23" s="310">
        <f t="shared" si="1"/>
        <v>1</v>
      </c>
      <c r="AZ23" s="64">
        <f>'3. Numbers of CS deliveries'!AZ23/'1.NUMBERS OF WOMEN'!BC23</f>
        <v>1</v>
      </c>
    </row>
    <row r="24" spans="1:54" ht="21" customHeight="1" thickTop="1" thickBot="1">
      <c r="A24" s="40"/>
      <c r="B24" s="251" t="s">
        <v>93</v>
      </c>
      <c r="D24" s="56">
        <f>'3. Numbers of CS deliveries'!D24/'1.NUMBERS OF WOMEN'!D24</f>
        <v>0</v>
      </c>
      <c r="E24" s="56">
        <f>'3. Numbers of CS deliveries'!E24/'1.NUMBERS OF WOMEN'!E24</f>
        <v>0</v>
      </c>
      <c r="F24" s="56">
        <f>'3. Numbers of CS deliveries'!F24/'1.NUMBERS OF WOMEN'!F24</f>
        <v>0.2</v>
      </c>
      <c r="G24" s="56">
        <f>'3. Numbers of CS deliveries'!G24/'1.NUMBERS OF WOMEN'!G24</f>
        <v>0</v>
      </c>
      <c r="H24" s="96" t="str">
        <f>IF('1.NUMBERS OF WOMEN'!H23&lt;1,"¨¨","-")</f>
        <v>-</v>
      </c>
      <c r="I24" s="56">
        <f>'3. Numbers of CS deliveries'!I24/'1.NUMBERS OF WOMEN'!I24</f>
        <v>0.125</v>
      </c>
      <c r="J24" s="96" t="str">
        <f>IF('1.NUMBERS OF WOMEN'!J23&lt;1,"¨¨","-")</f>
        <v>-</v>
      </c>
      <c r="K24" s="56">
        <f>'3. Numbers of CS deliveries'!K24/'1.NUMBERS OF WOMEN'!K24</f>
        <v>0</v>
      </c>
      <c r="L24" s="96" t="str">
        <f>IF('1.NUMBERS OF WOMEN'!L23&lt;1,"¨¨","-")</f>
        <v>-</v>
      </c>
      <c r="M24" s="56">
        <f>'3. Numbers of CS deliveries'!M24/'1.NUMBERS OF WOMEN'!M24</f>
        <v>0.11764705882352941</v>
      </c>
      <c r="N24" s="56">
        <f>'3. Numbers of CS deliveries'!N24/'1.NUMBERS OF WOMEN'!N24</f>
        <v>5.5555555555555552E-2</v>
      </c>
      <c r="O24" s="56">
        <f>'3. Numbers of CS deliveries'!O24/'1.NUMBERS OF WOMEN'!O24</f>
        <v>0</v>
      </c>
      <c r="P24" s="56">
        <f>'3. Numbers of CS deliveries'!P24/'1.NUMBERS OF WOMEN'!P24</f>
        <v>0</v>
      </c>
      <c r="Q24" s="56">
        <f>'3. Numbers of CS deliveries'!Q24/'1.NUMBERS OF WOMEN'!Q24</f>
        <v>0.05</v>
      </c>
      <c r="R24" s="96" t="str">
        <f>IF('1.NUMBERS OF WOMEN'!R23&lt;1,"¨¨","-")</f>
        <v>-</v>
      </c>
      <c r="S24" s="56">
        <f>'3. Numbers of CS deliveries'!S24/'1.NUMBERS OF WOMEN'!S24</f>
        <v>4.7619047619047616E-2</v>
      </c>
      <c r="T24" s="96" t="str">
        <f>IF('1.NUMBERS OF WOMEN'!T23&lt;1,"¨¨","-")</f>
        <v>-</v>
      </c>
      <c r="U24" s="96" t="str">
        <f>IF('1.NUMBERS OF WOMEN'!U23&lt;1,"¨¨","-")</f>
        <v>-</v>
      </c>
      <c r="V24" s="56">
        <f>'3. Numbers of CS deliveries'!V24/'1.NUMBERS OF WOMEN'!V24</f>
        <v>0.2781954887218045</v>
      </c>
      <c r="W24" s="56">
        <f>'3. Numbers of CS deliveries'!W24/'1.NUMBERS OF WOMEN'!W24</f>
        <v>0</v>
      </c>
      <c r="X24" s="56">
        <f>'3. Numbers of CS deliveries'!X24/'1.NUMBERS OF WOMEN'!X24</f>
        <v>2.564102564102564E-2</v>
      </c>
      <c r="Y24" s="96" t="str">
        <f>IF('1.NUMBERS OF WOMEN'!Y23&lt;1,"¨¨","-")</f>
        <v>-</v>
      </c>
      <c r="Z24" s="56">
        <f>'3. Numbers of CS deliveries'!Z24/'1.NUMBERS OF WOMEN'!Z24</f>
        <v>6.6666666666666666E-2</v>
      </c>
      <c r="AA24" s="96" t="str">
        <f>IF('1.NUMBERS OF WOMEN'!AA23&lt;1,"¨¨","-")</f>
        <v>-</v>
      </c>
      <c r="AB24" s="56">
        <f>'3. Numbers of CS deliveries'!AB24/'1.NUMBERS OF WOMEN'!AB24</f>
        <v>5.2631578947368418E-2</v>
      </c>
      <c r="AC24" s="96" t="str">
        <f>IF('1.NUMBERS OF WOMEN'!AC23&lt;1,"¨¨","-")</f>
        <v>¨¨</v>
      </c>
      <c r="AD24" s="56">
        <f>'3. Numbers of CS deliveries'!AD24/'1.NUMBERS OF WOMEN'!AD24</f>
        <v>0.13636363636363635</v>
      </c>
      <c r="AE24" s="56">
        <f>'3. Numbers of CS deliveries'!AE24/'1.NUMBERS OF WOMEN'!AE24</f>
        <v>0</v>
      </c>
      <c r="AF24" s="56">
        <f>'3. Numbers of CS deliveries'!AF24/'1.NUMBERS OF WOMEN'!AF24</f>
        <v>1.7543859649122806E-2</v>
      </c>
      <c r="AG24" s="56">
        <f>'3. Numbers of CS deliveries'!AG24/'1.NUMBERS OF WOMEN'!AG24</f>
        <v>2.3255813953488372E-2</v>
      </c>
      <c r="AH24" s="56">
        <f>'3. Numbers of CS deliveries'!AH24/'1.NUMBERS OF WOMEN'!AH24</f>
        <v>2.3255813953488372E-2</v>
      </c>
      <c r="AI24" s="56">
        <f>'3. Numbers of CS deliveries'!AI24/'1.NUMBERS OF WOMEN'!AI24</f>
        <v>2.6315789473684209E-2</v>
      </c>
      <c r="AJ24" s="56">
        <f>'3. Numbers of CS deliveries'!AJ24/'1.NUMBERS OF WOMEN'!AJ24</f>
        <v>0</v>
      </c>
      <c r="AK24" s="56">
        <f>'3. Numbers of CS deliveries'!AK24/'1.NUMBERS OF WOMEN'!AK24</f>
        <v>0.18181818181818182</v>
      </c>
      <c r="AL24" s="56">
        <f>'3. Numbers of CS deliveries'!AL24/'1.NUMBERS OF WOMEN'!AL24</f>
        <v>4.5454545454545456E-2</v>
      </c>
      <c r="AM24" s="96" t="str">
        <f>IF('1.NUMBERS OF WOMEN'!AM23&lt;1,"¨¨","-")</f>
        <v>-</v>
      </c>
      <c r="AN24" s="56">
        <f>'3. Numbers of CS deliveries'!AN24/'1.NUMBERS OF WOMEN'!AN24</f>
        <v>0</v>
      </c>
      <c r="AO24" s="56">
        <f>'3. Numbers of CS deliveries'!AO24/'1.NUMBERS OF WOMEN'!AO24</f>
        <v>0</v>
      </c>
      <c r="AP24" s="56">
        <f>'3. Numbers of CS deliveries'!AP24/'1.NUMBERS OF WOMEN'!AP24</f>
        <v>0.16666666666666666</v>
      </c>
      <c r="AQ24" s="56">
        <f>'3. Numbers of CS deliveries'!AQ24/'1.NUMBERS OF WOMEN'!AQ24</f>
        <v>0</v>
      </c>
      <c r="AR24" s="56">
        <f>'3. Numbers of CS deliveries'!AR24/'1.NUMBERS OF WOMEN'!AR24</f>
        <v>3.5087719298245612E-2</v>
      </c>
      <c r="AS24" s="56"/>
      <c r="AT24" s="96" t="str">
        <f>IF('1.NUMBERS OF WOMEN'!AT23&lt;1,"¨¨","-")</f>
        <v>-</v>
      </c>
      <c r="AU24" s="56">
        <f>'3. Numbers of CS deliveries'!AU24/'1.NUMBERS OF WOMEN'!AU24</f>
        <v>3.4482758620689655E-2</v>
      </c>
      <c r="AV24" s="56">
        <f>'3. Numbers of CS deliveries'!AV24/'1.NUMBERS OF WOMEN'!AV24</f>
        <v>0</v>
      </c>
      <c r="AW24" s="56">
        <f>'3. Numbers of CS deliveries'!AW24/'1.NUMBERS OF WOMEN'!AW24</f>
        <v>0</v>
      </c>
      <c r="AX24" s="213">
        <f t="shared" si="0"/>
        <v>0.2781954887218045</v>
      </c>
      <c r="AY24" s="310">
        <f t="shared" si="1"/>
        <v>0</v>
      </c>
      <c r="AZ24" s="309"/>
    </row>
    <row r="25" spans="1:54" ht="21" customHeight="1" thickTop="1">
      <c r="A25" s="40"/>
      <c r="D25" s="41"/>
      <c r="E25" s="41"/>
      <c r="F25" s="41"/>
      <c r="G25" s="41"/>
      <c r="H25" s="41"/>
      <c r="I25" s="41"/>
      <c r="J25" s="17"/>
      <c r="K25" s="41"/>
      <c r="L25" s="41"/>
      <c r="M25" s="17"/>
      <c r="N25" s="17"/>
      <c r="O25" s="20"/>
      <c r="P25" s="20"/>
      <c r="Q25" s="20"/>
      <c r="R25" s="20"/>
      <c r="S25" s="43"/>
      <c r="T25" s="17"/>
      <c r="U25" s="17"/>
      <c r="V25" s="17"/>
      <c r="W25" s="9"/>
      <c r="X25" s="17"/>
      <c r="Y25" s="17"/>
      <c r="Z25" s="17"/>
      <c r="AA25" s="17"/>
      <c r="AB25" s="43"/>
      <c r="AC25" s="17"/>
      <c r="AD25" s="17"/>
      <c r="AE25" s="42"/>
      <c r="AF25" s="41"/>
      <c r="AG25" s="43"/>
      <c r="AH25" s="43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220"/>
      <c r="AY25" s="10"/>
      <c r="AZ25" s="10"/>
    </row>
    <row r="26" spans="1:54" ht="21" customHeight="1">
      <c r="D26" s="17"/>
      <c r="E26" s="17"/>
      <c r="F26" s="17"/>
      <c r="G26" s="17"/>
      <c r="H26" s="44"/>
      <c r="I26" s="17"/>
      <c r="J26" s="17"/>
      <c r="K26" s="44"/>
      <c r="L26" s="45"/>
      <c r="M26" s="17"/>
      <c r="N26" s="17"/>
      <c r="O26" s="46"/>
      <c r="P26" s="46"/>
      <c r="Q26" s="46"/>
      <c r="R26" s="46"/>
      <c r="S26" s="17"/>
      <c r="T26" s="17"/>
      <c r="U26" s="17"/>
      <c r="V26" s="17"/>
      <c r="W26" s="9"/>
      <c r="X26" s="17"/>
      <c r="Y26" s="17"/>
      <c r="Z26" s="17"/>
      <c r="AA26" s="17"/>
      <c r="AB26" s="17"/>
      <c r="AD26" s="17"/>
      <c r="AE26" s="17"/>
      <c r="AF26" s="17"/>
      <c r="AG26" s="17"/>
      <c r="AH26" s="17"/>
      <c r="AI26" s="17"/>
      <c r="AJ26" s="17"/>
      <c r="AK26" s="17"/>
      <c r="AL26" s="17"/>
      <c r="AM26" s="20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220"/>
      <c r="AY26" s="10"/>
      <c r="AZ26" s="10"/>
    </row>
    <row r="27" spans="1:54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4"/>
      <c r="P27" s="24"/>
      <c r="Q27" s="24"/>
      <c r="R27" s="24"/>
      <c r="S27" s="17"/>
      <c r="T27" s="17"/>
      <c r="U27" s="17"/>
      <c r="V27" s="17"/>
      <c r="W27" s="9"/>
      <c r="X27" s="17"/>
      <c r="Y27" s="17"/>
      <c r="Z27" s="17"/>
      <c r="AA27" s="17"/>
      <c r="AB27" s="17"/>
      <c r="AD27" s="17"/>
      <c r="AE27" s="17"/>
      <c r="AF27" s="17"/>
      <c r="AG27" s="17"/>
      <c r="AH27" s="17"/>
      <c r="AI27" s="17"/>
      <c r="AJ27" s="17"/>
      <c r="AK27" s="17"/>
      <c r="AL27" s="17"/>
      <c r="AM27" s="20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220"/>
      <c r="AY27" s="10"/>
      <c r="AZ27" s="10"/>
    </row>
    <row r="28" spans="1:54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4"/>
      <c r="P28" s="24"/>
      <c r="Q28" s="24"/>
      <c r="R28" s="24"/>
      <c r="S28" s="17"/>
      <c r="T28" s="17"/>
      <c r="U28" s="17"/>
      <c r="V28" s="17"/>
      <c r="W28" s="9"/>
      <c r="X28" s="17"/>
      <c r="Y28" s="17"/>
      <c r="Z28" s="17"/>
      <c r="AA28" s="17"/>
      <c r="AB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220"/>
      <c r="AY28" s="10"/>
      <c r="AZ28" s="10"/>
    </row>
    <row r="29" spans="1:54">
      <c r="D29" s="17"/>
      <c r="E29" s="17"/>
      <c r="F29" s="17"/>
      <c r="G29" s="17"/>
      <c r="H29" s="17"/>
      <c r="I29" s="17"/>
      <c r="J29" s="17"/>
      <c r="K29" s="17"/>
      <c r="L29" s="17"/>
      <c r="M29" s="21"/>
      <c r="N29" s="17"/>
      <c r="O29" s="24"/>
      <c r="P29" s="24"/>
      <c r="Q29" s="24"/>
      <c r="R29" s="24"/>
      <c r="S29" s="17"/>
      <c r="T29" s="17"/>
      <c r="U29" s="17"/>
      <c r="V29" s="17"/>
      <c r="W29" s="9"/>
      <c r="X29" s="17"/>
      <c r="Y29" s="17"/>
      <c r="Z29" s="17"/>
      <c r="AA29" s="17"/>
      <c r="AB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220"/>
      <c r="AY29" s="10"/>
      <c r="AZ29" s="10"/>
    </row>
    <row r="30" spans="1:54">
      <c r="AX30" s="221"/>
      <c r="AY30" s="222"/>
      <c r="AZ30" s="222"/>
    </row>
    <row r="31" spans="1:54">
      <c r="AX31" s="220"/>
      <c r="AY31" s="10"/>
      <c r="AZ31" s="10"/>
    </row>
    <row r="32" spans="1:54">
      <c r="AX32" s="220"/>
      <c r="AY32" s="10"/>
      <c r="AZ32" s="10"/>
    </row>
    <row r="33" spans="50:52">
      <c r="AX33" s="220"/>
      <c r="AY33" s="10"/>
      <c r="AZ33" s="10"/>
    </row>
    <row r="34" spans="50:52">
      <c r="AX34" s="220"/>
      <c r="AY34" s="10"/>
      <c r="AZ34" s="10"/>
    </row>
    <row r="35" spans="50:52">
      <c r="AX35" s="220"/>
      <c r="AY35" s="10"/>
      <c r="AZ35" s="10"/>
    </row>
    <row r="36" spans="50:52">
      <c r="AX36" s="220"/>
      <c r="AY36" s="10"/>
      <c r="AZ36" s="10"/>
    </row>
    <row r="37" spans="50:52">
      <c r="AX37" s="220"/>
      <c r="AY37" s="10"/>
      <c r="AZ37" s="10"/>
    </row>
    <row r="38" spans="50:52">
      <c r="AX38" s="220"/>
      <c r="AY38" s="10"/>
      <c r="AZ38" s="10"/>
    </row>
    <row r="39" spans="50:52">
      <c r="AX39" s="220"/>
      <c r="AY39" s="10"/>
      <c r="AZ39" s="10"/>
    </row>
    <row r="40" spans="50:52">
      <c r="AX40" s="220"/>
      <c r="AY40" s="10"/>
      <c r="AZ40" s="10"/>
    </row>
    <row r="41" spans="50:52">
      <c r="AX41" s="220"/>
      <c r="AY41" s="10"/>
      <c r="AZ41" s="10"/>
    </row>
    <row r="42" spans="50:52">
      <c r="AX42" s="220"/>
      <c r="AY42" s="10"/>
      <c r="AZ42" s="10"/>
    </row>
    <row r="43" spans="50:52">
      <c r="AX43" s="220"/>
      <c r="AY43" s="10"/>
      <c r="AZ43" s="10"/>
    </row>
    <row r="44" spans="50:52">
      <c r="AX44" s="220"/>
      <c r="AY44" s="10"/>
      <c r="AZ44" s="10"/>
    </row>
    <row r="45" spans="50:52">
      <c r="AX45" s="220"/>
      <c r="AY45" s="10"/>
      <c r="AZ45" s="10"/>
    </row>
    <row r="46" spans="50:52">
      <c r="AX46" s="220"/>
      <c r="AY46" s="10"/>
      <c r="AZ46" s="10"/>
    </row>
    <row r="47" spans="50:52">
      <c r="AX47" s="220"/>
      <c r="AY47" s="10"/>
      <c r="AZ47" s="10"/>
    </row>
    <row r="48" spans="50:52">
      <c r="AX48" s="220"/>
      <c r="AY48" s="10"/>
      <c r="AZ48" s="10"/>
    </row>
    <row r="49" spans="50:52">
      <c r="AX49" s="220"/>
      <c r="AY49" s="10"/>
      <c r="AZ49" s="10"/>
    </row>
    <row r="50" spans="50:52">
      <c r="AX50" s="220"/>
      <c r="AY50" s="10"/>
      <c r="AZ50" s="10"/>
    </row>
    <row r="51" spans="50:52">
      <c r="AX51" s="220"/>
      <c r="AY51" s="10"/>
      <c r="AZ51" s="10"/>
    </row>
    <row r="52" spans="50:52">
      <c r="AX52" s="220"/>
      <c r="AY52" s="10"/>
      <c r="AZ52" s="10"/>
    </row>
    <row r="53" spans="50:52">
      <c r="AX53" s="220"/>
      <c r="AY53" s="10"/>
      <c r="AZ53" s="10"/>
    </row>
    <row r="54" spans="50:52">
      <c r="AX54" s="220"/>
      <c r="AY54" s="10"/>
      <c r="AZ54" s="10"/>
    </row>
    <row r="55" spans="50:52">
      <c r="AX55" s="220"/>
      <c r="AY55" s="10"/>
      <c r="AZ55" s="10"/>
    </row>
    <row r="56" spans="50:52">
      <c r="AX56" s="220"/>
      <c r="AY56" s="10"/>
      <c r="AZ56" s="10"/>
    </row>
    <row r="57" spans="50:52">
      <c r="AX57" s="223"/>
      <c r="AY57" s="224"/>
      <c r="AZ57" s="224"/>
    </row>
    <row r="58" spans="50:52">
      <c r="AX58" s="223"/>
      <c r="AY58" s="224"/>
      <c r="AZ58" s="224"/>
    </row>
    <row r="59" spans="50:52">
      <c r="AX59" s="223"/>
      <c r="AY59" s="224"/>
      <c r="AZ59" s="224"/>
    </row>
    <row r="60" spans="50:52">
      <c r="AX60" s="223"/>
      <c r="AY60" s="224"/>
      <c r="AZ60" s="224"/>
    </row>
    <row r="61" spans="50:52">
      <c r="AX61" s="223"/>
      <c r="AY61" s="224"/>
      <c r="AZ61" s="224"/>
    </row>
    <row r="62" spans="50:52">
      <c r="AX62" s="223"/>
      <c r="AY62" s="224"/>
      <c r="AZ62" s="224"/>
    </row>
    <row r="63" spans="50:52">
      <c r="AX63" s="223"/>
      <c r="AY63" s="224"/>
      <c r="AZ63" s="224"/>
    </row>
    <row r="64" spans="50:52">
      <c r="AX64" s="223"/>
      <c r="AY64" s="224"/>
      <c r="AZ64" s="224"/>
    </row>
    <row r="65" spans="50:52">
      <c r="AX65" s="223"/>
      <c r="AY65" s="224"/>
      <c r="AZ65" s="224"/>
    </row>
    <row r="66" spans="50:52">
      <c r="AX66" s="223"/>
      <c r="AY66" s="224"/>
      <c r="AZ66" s="224"/>
    </row>
    <row r="67" spans="50:52">
      <c r="AX67" s="223"/>
      <c r="AY67" s="224"/>
      <c r="AZ67" s="224"/>
    </row>
    <row r="68" spans="50:52">
      <c r="AX68" s="223"/>
      <c r="AY68" s="224"/>
      <c r="AZ68" s="224"/>
    </row>
    <row r="69" spans="50:52">
      <c r="AX69" s="223"/>
      <c r="AY69" s="224"/>
      <c r="AZ69" s="224"/>
    </row>
    <row r="70" spans="50:52">
      <c r="AX70" s="223"/>
      <c r="AY70" s="224"/>
      <c r="AZ70" s="224"/>
    </row>
    <row r="71" spans="50:52">
      <c r="AX71" s="223"/>
      <c r="AY71" s="224"/>
      <c r="AZ71" s="224"/>
    </row>
    <row r="72" spans="50:52">
      <c r="AX72" s="223"/>
      <c r="AY72" s="224"/>
      <c r="AZ72" s="224"/>
    </row>
    <row r="73" spans="50:52">
      <c r="AX73" s="223"/>
      <c r="AY73" s="224"/>
      <c r="AZ73" s="224"/>
    </row>
    <row r="74" spans="50:52">
      <c r="AX74" s="223"/>
      <c r="AY74" s="224"/>
      <c r="AZ74" s="224"/>
    </row>
    <row r="75" spans="50:52">
      <c r="AX75" s="223"/>
      <c r="AY75" s="224"/>
      <c r="AZ75" s="224"/>
    </row>
    <row r="76" spans="50:52">
      <c r="AX76" s="223"/>
      <c r="AY76" s="224"/>
      <c r="AZ76" s="224"/>
    </row>
    <row r="77" spans="50:52">
      <c r="AX77" s="223"/>
      <c r="AY77" s="224"/>
      <c r="AZ77" s="224"/>
    </row>
    <row r="78" spans="50:52">
      <c r="AX78" s="223"/>
      <c r="AY78" s="224"/>
      <c r="AZ78" s="224"/>
    </row>
    <row r="79" spans="50:52">
      <c r="AX79" s="223"/>
      <c r="AY79" s="224"/>
      <c r="AZ79" s="224"/>
    </row>
    <row r="80" spans="50:52">
      <c r="AX80" s="223"/>
      <c r="AY80" s="224"/>
      <c r="AZ80" s="224"/>
    </row>
    <row r="81" spans="50:52">
      <c r="AX81" s="223"/>
      <c r="AY81" s="224"/>
      <c r="AZ81" s="224"/>
    </row>
    <row r="82" spans="50:52">
      <c r="AX82" s="223"/>
      <c r="AY82" s="224"/>
      <c r="AZ82" s="224"/>
    </row>
    <row r="83" spans="50:52">
      <c r="AX83" s="223"/>
      <c r="AY83" s="224"/>
      <c r="AZ83" s="224"/>
    </row>
    <row r="84" spans="50:52">
      <c r="AX84" s="223"/>
      <c r="AY84" s="224"/>
      <c r="AZ84" s="224"/>
    </row>
    <row r="85" spans="50:52">
      <c r="AX85" s="223"/>
      <c r="AY85" s="224"/>
      <c r="AZ85" s="224"/>
    </row>
    <row r="86" spans="50:52">
      <c r="AX86" s="223"/>
      <c r="AY86" s="224"/>
      <c r="AZ86" s="224"/>
    </row>
    <row r="87" spans="50:52">
      <c r="AX87" s="223"/>
      <c r="AY87" s="224"/>
      <c r="AZ87" s="224"/>
    </row>
    <row r="88" spans="50:52">
      <c r="AX88" s="223"/>
      <c r="AY88" s="224"/>
      <c r="AZ88" s="224"/>
    </row>
    <row r="89" spans="50:52">
      <c r="AX89" s="223"/>
      <c r="AY89" s="224"/>
      <c r="AZ89" s="224"/>
    </row>
    <row r="90" spans="50:52">
      <c r="AX90" s="223"/>
      <c r="AY90" s="224"/>
      <c r="AZ90" s="224"/>
    </row>
    <row r="91" spans="50:52">
      <c r="AX91" s="223"/>
      <c r="AY91" s="224"/>
      <c r="AZ91" s="224"/>
    </row>
    <row r="92" spans="50:52">
      <c r="AX92" s="223"/>
      <c r="AY92" s="224"/>
      <c r="AZ92" s="224"/>
    </row>
    <row r="93" spans="50:52">
      <c r="AX93" s="223"/>
      <c r="AY93" s="224"/>
      <c r="AZ93" s="224"/>
    </row>
    <row r="94" spans="50:52">
      <c r="AX94" s="223"/>
      <c r="AY94" s="224"/>
      <c r="AZ94" s="224"/>
    </row>
    <row r="95" spans="50:52">
      <c r="AX95" s="223"/>
      <c r="AY95" s="224"/>
      <c r="AZ95" s="224"/>
    </row>
    <row r="96" spans="50:52">
      <c r="AX96" s="223"/>
      <c r="AY96" s="224"/>
      <c r="AZ96" s="224"/>
    </row>
    <row r="97" spans="50:52">
      <c r="AX97" s="223"/>
      <c r="AY97" s="224"/>
      <c r="AZ97" s="224"/>
    </row>
    <row r="98" spans="50:52">
      <c r="AX98" s="223"/>
      <c r="AY98" s="224"/>
      <c r="AZ98" s="224"/>
    </row>
    <row r="99" spans="50:52">
      <c r="AX99" s="223"/>
      <c r="AY99" s="224"/>
      <c r="AZ99" s="224"/>
    </row>
    <row r="100" spans="50:52">
      <c r="AX100" s="223"/>
      <c r="AY100" s="224"/>
      <c r="AZ100" s="224"/>
    </row>
    <row r="101" spans="50:52">
      <c r="AX101" s="223"/>
      <c r="AY101" s="224"/>
      <c r="AZ101" s="224"/>
    </row>
    <row r="102" spans="50:52">
      <c r="AX102" s="223"/>
      <c r="AY102" s="224"/>
      <c r="AZ102" s="224"/>
    </row>
    <row r="103" spans="50:52">
      <c r="AX103" s="223"/>
      <c r="AY103" s="224"/>
      <c r="AZ103" s="224"/>
    </row>
    <row r="104" spans="50:52">
      <c r="AX104" s="223"/>
      <c r="AY104" s="224"/>
      <c r="AZ104" s="224"/>
    </row>
    <row r="105" spans="50:52">
      <c r="AX105" s="223"/>
      <c r="AY105" s="224"/>
      <c r="AZ105" s="224"/>
    </row>
    <row r="106" spans="50:52">
      <c r="AX106" s="223"/>
      <c r="AY106" s="224"/>
      <c r="AZ106" s="224"/>
    </row>
    <row r="107" spans="50:52">
      <c r="AX107" s="223"/>
      <c r="AY107" s="224"/>
      <c r="AZ107" s="224"/>
    </row>
    <row r="108" spans="50:52">
      <c r="AX108" s="223"/>
      <c r="AY108" s="224"/>
      <c r="AZ108" s="224"/>
    </row>
    <row r="109" spans="50:52">
      <c r="AX109" s="223"/>
      <c r="AY109" s="224"/>
      <c r="AZ109" s="224"/>
    </row>
    <row r="110" spans="50:52">
      <c r="AX110" s="223"/>
      <c r="AY110" s="224"/>
      <c r="AZ110" s="224"/>
    </row>
    <row r="111" spans="50:52">
      <c r="AX111" s="223"/>
      <c r="AY111" s="224"/>
      <c r="AZ111" s="224"/>
    </row>
    <row r="112" spans="50:52">
      <c r="AX112" s="223"/>
      <c r="AY112" s="224"/>
      <c r="AZ112" s="224"/>
    </row>
    <row r="113" spans="50:52">
      <c r="AX113" s="223"/>
      <c r="AY113" s="224"/>
      <c r="AZ113" s="224"/>
    </row>
    <row r="114" spans="50:52">
      <c r="AX114" s="223"/>
      <c r="AY114" s="224"/>
      <c r="AZ114" s="224"/>
    </row>
    <row r="115" spans="50:52">
      <c r="AX115" s="223"/>
      <c r="AY115" s="224"/>
      <c r="AZ115" s="224"/>
    </row>
    <row r="116" spans="50:52">
      <c r="AX116" s="223"/>
      <c r="AY116" s="224"/>
      <c r="AZ116" s="224"/>
    </row>
    <row r="117" spans="50:52">
      <c r="AX117" s="223"/>
      <c r="AY117" s="224"/>
      <c r="AZ117" s="224"/>
    </row>
    <row r="118" spans="50:52">
      <c r="AX118" s="223"/>
      <c r="AY118" s="224"/>
      <c r="AZ118" s="224"/>
    </row>
    <row r="119" spans="50:52">
      <c r="AX119" s="223"/>
      <c r="AY119" s="224"/>
      <c r="AZ119" s="224"/>
    </row>
    <row r="120" spans="50:52">
      <c r="AX120" s="223"/>
      <c r="AY120" s="224"/>
      <c r="AZ120" s="224"/>
    </row>
    <row r="121" spans="50:52">
      <c r="AX121" s="223"/>
      <c r="AY121" s="224"/>
      <c r="AZ121" s="224"/>
    </row>
    <row r="122" spans="50:52">
      <c r="AX122" s="223"/>
      <c r="AY122" s="224"/>
      <c r="AZ122" s="224"/>
    </row>
    <row r="123" spans="50:52">
      <c r="AX123" s="223"/>
      <c r="AY123" s="224"/>
      <c r="AZ123" s="224"/>
    </row>
    <row r="124" spans="50:52">
      <c r="AX124" s="223"/>
      <c r="AY124" s="224"/>
      <c r="AZ124" s="224"/>
    </row>
    <row r="125" spans="50:52">
      <c r="AX125" s="223"/>
      <c r="AY125" s="224"/>
      <c r="AZ125" s="224"/>
    </row>
    <row r="126" spans="50:52">
      <c r="AX126" s="223"/>
      <c r="AY126" s="224"/>
      <c r="AZ126" s="224"/>
    </row>
    <row r="127" spans="50:52">
      <c r="AX127" s="223"/>
      <c r="AY127" s="224"/>
      <c r="AZ127" s="224"/>
    </row>
    <row r="128" spans="50:52">
      <c r="AX128" s="223"/>
      <c r="AY128" s="224"/>
      <c r="AZ128" s="224"/>
    </row>
    <row r="129" spans="50:52">
      <c r="AX129" s="223"/>
      <c r="AY129" s="224"/>
      <c r="AZ129" s="224"/>
    </row>
    <row r="130" spans="50:52">
      <c r="AX130" s="223"/>
      <c r="AY130" s="224"/>
      <c r="AZ130" s="224"/>
    </row>
    <row r="131" spans="50:52">
      <c r="AX131" s="223"/>
      <c r="AY131" s="224"/>
      <c r="AZ131" s="224"/>
    </row>
    <row r="132" spans="50:52">
      <c r="AX132" s="223"/>
      <c r="AY132" s="224"/>
      <c r="AZ132" s="224"/>
    </row>
    <row r="133" spans="50:52">
      <c r="AX133" s="223"/>
      <c r="AY133" s="224"/>
      <c r="AZ133" s="224"/>
    </row>
    <row r="134" spans="50:52">
      <c r="AX134" s="223"/>
      <c r="AY134" s="224"/>
      <c r="AZ134" s="224"/>
    </row>
    <row r="135" spans="50:52">
      <c r="AX135" s="223"/>
      <c r="AY135" s="224"/>
      <c r="AZ135" s="224"/>
    </row>
    <row r="136" spans="50:52">
      <c r="AX136" s="223"/>
      <c r="AY136" s="224"/>
      <c r="AZ136" s="224"/>
    </row>
    <row r="137" spans="50:52">
      <c r="AX137" s="223"/>
      <c r="AY137" s="224"/>
      <c r="AZ137" s="224"/>
    </row>
    <row r="138" spans="50:52">
      <c r="AX138" s="223"/>
      <c r="AY138" s="224"/>
      <c r="AZ138" s="224"/>
    </row>
    <row r="139" spans="50:52">
      <c r="AX139" s="223"/>
      <c r="AY139" s="224"/>
      <c r="AZ139" s="224"/>
    </row>
    <row r="140" spans="50:52">
      <c r="AX140" s="223"/>
      <c r="AY140" s="224"/>
      <c r="AZ140" s="224"/>
    </row>
    <row r="141" spans="50:52">
      <c r="AX141" s="223"/>
      <c r="AY141" s="224"/>
      <c r="AZ141" s="224"/>
    </row>
    <row r="142" spans="50:52">
      <c r="AX142" s="223"/>
      <c r="AY142" s="224"/>
      <c r="AZ142" s="224"/>
    </row>
    <row r="143" spans="50:52">
      <c r="AX143" s="223"/>
      <c r="AY143" s="224"/>
      <c r="AZ143" s="224"/>
    </row>
    <row r="144" spans="50:52">
      <c r="AX144" s="223"/>
      <c r="AY144" s="224"/>
      <c r="AZ144" s="224"/>
    </row>
    <row r="145" spans="50:52">
      <c r="AX145" s="223"/>
      <c r="AY145" s="224"/>
      <c r="AZ145" s="224"/>
    </row>
    <row r="146" spans="50:52">
      <c r="AX146" s="223"/>
      <c r="AY146" s="224"/>
      <c r="AZ146" s="224"/>
    </row>
    <row r="147" spans="50:52">
      <c r="AX147" s="223"/>
      <c r="AY147" s="224"/>
      <c r="AZ147" s="224"/>
    </row>
    <row r="148" spans="50:52">
      <c r="AX148" s="223"/>
      <c r="AY148" s="224"/>
      <c r="AZ148" s="224"/>
    </row>
    <row r="149" spans="50:52">
      <c r="AX149" s="223"/>
      <c r="AY149" s="224"/>
      <c r="AZ149" s="224"/>
    </row>
    <row r="150" spans="50:52">
      <c r="AX150" s="223"/>
      <c r="AY150" s="224"/>
      <c r="AZ150" s="224"/>
    </row>
    <row r="151" spans="50:52">
      <c r="AX151" s="223"/>
      <c r="AY151" s="224"/>
      <c r="AZ151" s="224"/>
    </row>
    <row r="152" spans="50:52">
      <c r="AX152" s="223"/>
      <c r="AY152" s="224"/>
      <c r="AZ152" s="224"/>
    </row>
    <row r="153" spans="50:52">
      <c r="AX153" s="223"/>
      <c r="AY153" s="224"/>
      <c r="AZ153" s="224"/>
    </row>
    <row r="154" spans="50:52">
      <c r="AX154" s="223"/>
      <c r="AY154" s="224"/>
      <c r="AZ154" s="224"/>
    </row>
    <row r="155" spans="50:52">
      <c r="AX155" s="223"/>
      <c r="AY155" s="224"/>
      <c r="AZ155" s="224"/>
    </row>
    <row r="156" spans="50:52">
      <c r="AX156" s="223"/>
      <c r="AY156" s="224"/>
      <c r="AZ156" s="224"/>
    </row>
    <row r="157" spans="50:52">
      <c r="AX157" s="223"/>
      <c r="AY157" s="224"/>
      <c r="AZ157" s="224"/>
    </row>
    <row r="158" spans="50:52">
      <c r="AX158" s="223"/>
      <c r="AY158" s="224"/>
      <c r="AZ158" s="224"/>
    </row>
    <row r="159" spans="50:52">
      <c r="AX159" s="223"/>
      <c r="AY159" s="224"/>
      <c r="AZ159" s="224"/>
    </row>
    <row r="160" spans="50:52">
      <c r="AX160" s="223"/>
      <c r="AY160" s="224"/>
      <c r="AZ160" s="224"/>
    </row>
    <row r="161" spans="50:52">
      <c r="AX161" s="223"/>
      <c r="AY161" s="224"/>
      <c r="AZ161" s="224"/>
    </row>
    <row r="162" spans="50:52">
      <c r="AX162" s="223"/>
      <c r="AY162" s="224"/>
      <c r="AZ162" s="224"/>
    </row>
    <row r="163" spans="50:52">
      <c r="AX163" s="223"/>
      <c r="AY163" s="224"/>
      <c r="AZ163" s="224"/>
    </row>
    <row r="164" spans="50:52">
      <c r="AX164" s="223"/>
      <c r="AY164" s="224"/>
      <c r="AZ164" s="224"/>
    </row>
    <row r="165" spans="50:52">
      <c r="AX165" s="223"/>
      <c r="AY165" s="224"/>
      <c r="AZ165" s="224"/>
    </row>
    <row r="166" spans="50:52">
      <c r="AX166" s="223"/>
      <c r="AY166" s="224"/>
      <c r="AZ166" s="224"/>
    </row>
    <row r="167" spans="50:52">
      <c r="AX167" s="223"/>
      <c r="AY167" s="224"/>
      <c r="AZ167" s="224"/>
    </row>
    <row r="168" spans="50:52">
      <c r="AX168" s="223"/>
      <c r="AY168" s="224"/>
      <c r="AZ168" s="224"/>
    </row>
    <row r="169" spans="50:52">
      <c r="AX169" s="223"/>
      <c r="AY169" s="224"/>
      <c r="AZ169" s="224"/>
    </row>
    <row r="170" spans="50:52">
      <c r="AX170" s="223"/>
      <c r="AY170" s="224"/>
      <c r="AZ170" s="224"/>
    </row>
    <row r="171" spans="50:52">
      <c r="AX171" s="223"/>
      <c r="AY171" s="224"/>
      <c r="AZ171" s="224"/>
    </row>
    <row r="172" spans="50:52">
      <c r="AX172" s="223"/>
      <c r="AY172" s="224"/>
      <c r="AZ172" s="224"/>
    </row>
    <row r="173" spans="50:52">
      <c r="AX173" s="223"/>
      <c r="AY173" s="224"/>
      <c r="AZ173" s="224"/>
    </row>
    <row r="174" spans="50:52">
      <c r="AX174" s="223"/>
      <c r="AY174" s="224"/>
      <c r="AZ174" s="224"/>
    </row>
    <row r="175" spans="50:52">
      <c r="AX175" s="223"/>
      <c r="AY175" s="224"/>
      <c r="AZ175" s="224"/>
    </row>
    <row r="176" spans="50:52">
      <c r="AX176" s="223"/>
      <c r="AY176" s="224"/>
      <c r="AZ176" s="224"/>
    </row>
    <row r="177" spans="50:52">
      <c r="AX177" s="223"/>
      <c r="AY177" s="224"/>
      <c r="AZ177" s="224"/>
    </row>
    <row r="178" spans="50:52">
      <c r="AX178" s="223"/>
      <c r="AY178" s="224"/>
      <c r="AZ178" s="224"/>
    </row>
    <row r="179" spans="50:52">
      <c r="AX179" s="223"/>
      <c r="AY179" s="224"/>
      <c r="AZ179" s="224"/>
    </row>
    <row r="180" spans="50:52">
      <c r="AX180" s="223"/>
      <c r="AY180" s="224"/>
      <c r="AZ180" s="224"/>
    </row>
    <row r="181" spans="50:52">
      <c r="AX181" s="223"/>
      <c r="AY181" s="224"/>
      <c r="AZ181" s="224"/>
    </row>
    <row r="182" spans="50:52">
      <c r="AX182" s="223"/>
      <c r="AY182" s="224"/>
      <c r="AZ182" s="224"/>
    </row>
    <row r="183" spans="50:52">
      <c r="AX183" s="223"/>
      <c r="AY183" s="224"/>
      <c r="AZ183" s="224"/>
    </row>
    <row r="184" spans="50:52">
      <c r="AX184" s="223"/>
      <c r="AY184" s="224"/>
      <c r="AZ184" s="224"/>
    </row>
    <row r="185" spans="50:52">
      <c r="AX185" s="223"/>
      <c r="AY185" s="224"/>
      <c r="AZ185" s="224"/>
    </row>
    <row r="186" spans="50:52">
      <c r="AX186" s="223"/>
      <c r="AY186" s="224"/>
      <c r="AZ186" s="224"/>
    </row>
    <row r="187" spans="50:52">
      <c r="AX187" s="223"/>
      <c r="AY187" s="224"/>
      <c r="AZ187" s="224"/>
    </row>
    <row r="188" spans="50:52">
      <c r="AX188" s="223"/>
      <c r="AY188" s="224"/>
      <c r="AZ188" s="224"/>
    </row>
    <row r="189" spans="50:52">
      <c r="AX189" s="223"/>
      <c r="AY189" s="224"/>
      <c r="AZ189" s="224"/>
    </row>
    <row r="190" spans="50:52">
      <c r="AX190" s="223"/>
      <c r="AY190" s="224"/>
      <c r="AZ190" s="224"/>
    </row>
    <row r="191" spans="50:52">
      <c r="AX191" s="223"/>
      <c r="AY191" s="224"/>
      <c r="AZ191" s="224"/>
    </row>
    <row r="192" spans="50:52">
      <c r="AX192" s="223"/>
      <c r="AY192" s="224"/>
      <c r="AZ192" s="224"/>
    </row>
    <row r="193" spans="50:52">
      <c r="AX193" s="223"/>
      <c r="AY193" s="224"/>
      <c r="AZ193" s="224"/>
    </row>
    <row r="194" spans="50:52">
      <c r="AX194" s="223"/>
      <c r="AY194" s="224"/>
      <c r="AZ194" s="224"/>
    </row>
    <row r="195" spans="50:52">
      <c r="AX195" s="223"/>
      <c r="AY195" s="224"/>
      <c r="AZ195" s="224"/>
    </row>
    <row r="196" spans="50:52">
      <c r="AX196" s="223"/>
      <c r="AY196" s="224"/>
      <c r="AZ196" s="224"/>
    </row>
    <row r="197" spans="50:52">
      <c r="AX197" s="223"/>
      <c r="AY197" s="224"/>
      <c r="AZ197" s="224"/>
    </row>
    <row r="198" spans="50:52">
      <c r="AX198" s="223"/>
      <c r="AY198" s="224"/>
      <c r="AZ198" s="224"/>
    </row>
    <row r="199" spans="50:52">
      <c r="AX199" s="223"/>
      <c r="AY199" s="224"/>
      <c r="AZ199" s="224"/>
    </row>
    <row r="200" spans="50:52">
      <c r="AX200" s="223"/>
      <c r="AY200" s="224"/>
      <c r="AZ200" s="224"/>
    </row>
    <row r="201" spans="50:52">
      <c r="AX201" s="223"/>
      <c r="AY201" s="224"/>
      <c r="AZ201" s="224"/>
    </row>
    <row r="202" spans="50:52">
      <c r="AX202" s="223"/>
      <c r="AY202" s="224"/>
      <c r="AZ202" s="224"/>
    </row>
    <row r="203" spans="50:52">
      <c r="AX203" s="223"/>
      <c r="AY203" s="224"/>
      <c r="AZ203" s="224"/>
    </row>
    <row r="204" spans="50:52">
      <c r="AX204" s="223"/>
      <c r="AY204" s="224"/>
      <c r="AZ204" s="224"/>
    </row>
    <row r="205" spans="50:52">
      <c r="AX205" s="223"/>
      <c r="AY205" s="224"/>
      <c r="AZ205" s="224"/>
    </row>
    <row r="206" spans="50:52">
      <c r="AX206" s="223"/>
      <c r="AY206" s="224"/>
      <c r="AZ206" s="224"/>
    </row>
    <row r="207" spans="50:52">
      <c r="AX207" s="223"/>
      <c r="AY207" s="224"/>
      <c r="AZ207" s="224"/>
    </row>
    <row r="208" spans="50:52">
      <c r="AX208" s="223"/>
      <c r="AY208" s="224"/>
      <c r="AZ208" s="224"/>
    </row>
    <row r="209" spans="50:52">
      <c r="AX209" s="223"/>
      <c r="AY209" s="224"/>
      <c r="AZ209" s="224"/>
    </row>
    <row r="210" spans="50:52">
      <c r="AX210" s="223"/>
      <c r="AY210" s="224"/>
      <c r="AZ210" s="224"/>
    </row>
    <row r="211" spans="50:52">
      <c r="AX211" s="223"/>
      <c r="AY211" s="224"/>
      <c r="AZ211" s="224"/>
    </row>
    <row r="212" spans="50:52">
      <c r="AX212" s="223"/>
      <c r="AY212" s="224"/>
      <c r="AZ212" s="224"/>
    </row>
    <row r="213" spans="50:52">
      <c r="AX213" s="223"/>
      <c r="AY213" s="224"/>
      <c r="AZ213" s="224"/>
    </row>
    <row r="214" spans="50:52">
      <c r="AX214" s="223"/>
      <c r="AY214" s="224"/>
      <c r="AZ214" s="224"/>
    </row>
    <row r="215" spans="50:52">
      <c r="AX215" s="223"/>
      <c r="AY215" s="224"/>
      <c r="AZ215" s="224"/>
    </row>
    <row r="216" spans="50:52">
      <c r="AX216" s="223"/>
      <c r="AY216" s="224"/>
      <c r="AZ216" s="224"/>
    </row>
    <row r="217" spans="50:52">
      <c r="AX217" s="223"/>
      <c r="AY217" s="224"/>
      <c r="AZ217" s="224"/>
    </row>
    <row r="218" spans="50:52">
      <c r="AX218" s="223"/>
      <c r="AY218" s="224"/>
      <c r="AZ218" s="224"/>
    </row>
    <row r="219" spans="50:52">
      <c r="AX219" s="223"/>
      <c r="AY219" s="224"/>
      <c r="AZ219" s="224"/>
    </row>
    <row r="220" spans="50:52">
      <c r="AX220" s="223"/>
      <c r="AY220" s="224"/>
      <c r="AZ220" s="224"/>
    </row>
    <row r="221" spans="50:52">
      <c r="AX221" s="223"/>
      <c r="AY221" s="224"/>
      <c r="AZ221" s="224"/>
    </row>
    <row r="222" spans="50:52">
      <c r="AX222" s="223"/>
      <c r="AY222" s="224"/>
      <c r="AZ222" s="224"/>
    </row>
    <row r="223" spans="50:52">
      <c r="AX223" s="223"/>
      <c r="AY223" s="224"/>
      <c r="AZ223" s="224"/>
    </row>
    <row r="224" spans="50:52">
      <c r="AX224" s="223"/>
      <c r="AY224" s="224"/>
      <c r="AZ224" s="224"/>
    </row>
    <row r="225" spans="50:52">
      <c r="AX225" s="223"/>
      <c r="AY225" s="224"/>
      <c r="AZ225" s="224"/>
    </row>
    <row r="226" spans="50:52">
      <c r="AX226" s="223"/>
      <c r="AY226" s="224"/>
      <c r="AZ226" s="224"/>
    </row>
    <row r="227" spans="50:52">
      <c r="AX227" s="223"/>
      <c r="AY227" s="224"/>
      <c r="AZ227" s="224"/>
    </row>
    <row r="228" spans="50:52">
      <c r="AX228" s="223"/>
      <c r="AY228" s="224"/>
      <c r="AZ228" s="224"/>
    </row>
    <row r="229" spans="50:52">
      <c r="AX229" s="223"/>
      <c r="AY229" s="224"/>
      <c r="AZ229" s="224"/>
    </row>
    <row r="230" spans="50:52">
      <c r="AX230" s="223"/>
      <c r="AY230" s="224"/>
      <c r="AZ230" s="224"/>
    </row>
    <row r="231" spans="50:52">
      <c r="AX231" s="223"/>
      <c r="AY231" s="224"/>
      <c r="AZ231" s="224"/>
    </row>
    <row r="232" spans="50:52">
      <c r="AX232" s="223"/>
      <c r="AY232" s="224"/>
      <c r="AZ232" s="224"/>
    </row>
    <row r="233" spans="50:52">
      <c r="AX233" s="223"/>
      <c r="AY233" s="224"/>
      <c r="AZ233" s="224"/>
    </row>
    <row r="234" spans="50:52">
      <c r="AX234" s="223"/>
      <c r="AY234" s="224"/>
      <c r="AZ234" s="224"/>
    </row>
    <row r="235" spans="50:52">
      <c r="AX235" s="223"/>
      <c r="AY235" s="224"/>
      <c r="AZ235" s="224"/>
    </row>
    <row r="236" spans="50:52">
      <c r="AX236" s="223"/>
      <c r="AY236" s="224"/>
      <c r="AZ236" s="224"/>
    </row>
    <row r="237" spans="50:52">
      <c r="AX237" s="223"/>
      <c r="AY237" s="224"/>
      <c r="AZ237" s="224"/>
    </row>
    <row r="238" spans="50:52">
      <c r="AX238" s="223"/>
      <c r="AY238" s="224"/>
      <c r="AZ238" s="224"/>
    </row>
    <row r="239" spans="50:52">
      <c r="AX239" s="223"/>
      <c r="AY239" s="224"/>
      <c r="AZ239" s="224"/>
    </row>
    <row r="240" spans="50:52">
      <c r="AX240" s="223"/>
      <c r="AY240" s="224"/>
      <c r="AZ240" s="224"/>
    </row>
    <row r="241" spans="50:52">
      <c r="AX241" s="223"/>
      <c r="AY241" s="224"/>
      <c r="AZ241" s="224"/>
    </row>
    <row r="242" spans="50:52">
      <c r="AX242" s="223"/>
      <c r="AY242" s="224"/>
      <c r="AZ242" s="224"/>
    </row>
    <row r="243" spans="50:52">
      <c r="AX243" s="223"/>
      <c r="AY243" s="224"/>
      <c r="AZ243" s="224"/>
    </row>
    <row r="244" spans="50:52">
      <c r="AX244" s="223"/>
      <c r="AY244" s="224"/>
      <c r="AZ244" s="224"/>
    </row>
    <row r="245" spans="50:52">
      <c r="AX245" s="223"/>
      <c r="AY245" s="224"/>
      <c r="AZ245" s="224"/>
    </row>
    <row r="246" spans="50:52">
      <c r="AX246" s="223"/>
      <c r="AY246" s="224"/>
      <c r="AZ246" s="224"/>
    </row>
    <row r="247" spans="50:52">
      <c r="AX247" s="223"/>
      <c r="AY247" s="224"/>
      <c r="AZ247" s="224"/>
    </row>
    <row r="248" spans="50:52">
      <c r="AX248" s="223"/>
      <c r="AY248" s="224"/>
      <c r="AZ248" s="224"/>
    </row>
    <row r="249" spans="50:52">
      <c r="AX249" s="223"/>
      <c r="AY249" s="224"/>
      <c r="AZ249" s="224"/>
    </row>
    <row r="250" spans="50:52">
      <c r="AX250" s="223"/>
      <c r="AY250" s="224"/>
      <c r="AZ250" s="224"/>
    </row>
    <row r="251" spans="50:52">
      <c r="AX251" s="223"/>
      <c r="AY251" s="224"/>
      <c r="AZ251" s="224"/>
    </row>
    <row r="252" spans="50:52">
      <c r="AX252" s="223"/>
      <c r="AY252" s="224"/>
      <c r="AZ252" s="224"/>
    </row>
    <row r="253" spans="50:52">
      <c r="AX253" s="223"/>
      <c r="AY253" s="224"/>
      <c r="AZ253" s="224"/>
    </row>
    <row r="254" spans="50:52">
      <c r="AX254" s="223"/>
      <c r="AY254" s="224"/>
      <c r="AZ254" s="224"/>
    </row>
    <row r="255" spans="50:52">
      <c r="AX255" s="223"/>
      <c r="AY255" s="224"/>
      <c r="AZ255" s="224"/>
    </row>
    <row r="256" spans="50:52">
      <c r="AX256" s="223"/>
      <c r="AY256" s="224"/>
      <c r="AZ256" s="224"/>
    </row>
    <row r="257" spans="50:52">
      <c r="AX257" s="223"/>
      <c r="AY257" s="224"/>
      <c r="AZ257" s="224"/>
    </row>
    <row r="258" spans="50:52">
      <c r="AX258" s="223"/>
      <c r="AY258" s="224"/>
      <c r="AZ258" s="224"/>
    </row>
    <row r="259" spans="50:52">
      <c r="AX259" s="223"/>
      <c r="AY259" s="224"/>
      <c r="AZ259" s="224"/>
    </row>
    <row r="260" spans="50:52">
      <c r="AX260" s="223"/>
      <c r="AY260" s="224"/>
      <c r="AZ260" s="224"/>
    </row>
    <row r="261" spans="50:52">
      <c r="AX261" s="223"/>
      <c r="AY261" s="224"/>
      <c r="AZ261" s="224"/>
    </row>
    <row r="262" spans="50:52">
      <c r="AX262" s="223"/>
      <c r="AY262" s="224"/>
      <c r="AZ262" s="224"/>
    </row>
    <row r="263" spans="50:52">
      <c r="AX263" s="223"/>
      <c r="AY263" s="224"/>
      <c r="AZ263" s="224"/>
    </row>
    <row r="264" spans="50:52">
      <c r="AX264" s="223"/>
      <c r="AY264" s="224"/>
      <c r="AZ264" s="224"/>
    </row>
    <row r="265" spans="50:52">
      <c r="AX265" s="223"/>
      <c r="AY265" s="224"/>
      <c r="AZ265" s="224"/>
    </row>
    <row r="266" spans="50:52">
      <c r="AX266" s="223"/>
      <c r="AY266" s="224"/>
      <c r="AZ266" s="224"/>
    </row>
    <row r="267" spans="50:52">
      <c r="AX267" s="223"/>
      <c r="AY267" s="224"/>
      <c r="AZ267" s="224"/>
    </row>
    <row r="268" spans="50:52">
      <c r="AX268" s="223"/>
      <c r="AY268" s="224"/>
      <c r="AZ268" s="224"/>
    </row>
    <row r="269" spans="50:52">
      <c r="AX269" s="223"/>
      <c r="AY269" s="224"/>
      <c r="AZ269" s="224"/>
    </row>
    <row r="270" spans="50:52">
      <c r="AX270" s="223"/>
      <c r="AY270" s="224"/>
      <c r="AZ270" s="224"/>
    </row>
    <row r="271" spans="50:52">
      <c r="AX271" s="223"/>
      <c r="AY271" s="224"/>
      <c r="AZ271" s="224"/>
    </row>
    <row r="272" spans="50:52">
      <c r="AX272" s="223"/>
      <c r="AY272" s="224"/>
      <c r="AZ272" s="224"/>
    </row>
    <row r="273" spans="50:52">
      <c r="AX273" s="223"/>
      <c r="AY273" s="224"/>
      <c r="AZ273" s="224"/>
    </row>
    <row r="274" spans="50:52">
      <c r="AX274" s="223"/>
      <c r="AY274" s="224"/>
      <c r="AZ274" s="224"/>
    </row>
    <row r="275" spans="50:52">
      <c r="AX275" s="223"/>
      <c r="AY275" s="224"/>
      <c r="AZ275" s="224"/>
    </row>
    <row r="276" spans="50:52">
      <c r="AX276" s="223"/>
      <c r="AY276" s="224"/>
      <c r="AZ276" s="224"/>
    </row>
    <row r="277" spans="50:52">
      <c r="AX277" s="223"/>
      <c r="AY277" s="224"/>
      <c r="AZ277" s="224"/>
    </row>
    <row r="278" spans="50:52">
      <c r="AX278" s="223"/>
      <c r="AY278" s="224"/>
      <c r="AZ278" s="224"/>
    </row>
    <row r="279" spans="50:52">
      <c r="AX279" s="223"/>
      <c r="AY279" s="224"/>
      <c r="AZ279" s="224"/>
    </row>
    <row r="280" spans="50:52">
      <c r="AX280" s="223"/>
      <c r="AY280" s="224"/>
      <c r="AZ280" s="224"/>
    </row>
    <row r="281" spans="50:52">
      <c r="AX281" s="223"/>
      <c r="AY281" s="224"/>
      <c r="AZ281" s="224"/>
    </row>
    <row r="282" spans="50:52">
      <c r="AX282" s="223"/>
      <c r="AY282" s="224"/>
      <c r="AZ282" s="224"/>
    </row>
    <row r="283" spans="50:52">
      <c r="AX283" s="223"/>
      <c r="AY283" s="224"/>
      <c r="AZ283" s="224"/>
    </row>
    <row r="284" spans="50:52">
      <c r="AX284" s="223"/>
      <c r="AY284" s="224"/>
      <c r="AZ284" s="224"/>
    </row>
    <row r="285" spans="50:52">
      <c r="AX285" s="223"/>
      <c r="AY285" s="224"/>
      <c r="AZ285" s="224"/>
    </row>
    <row r="286" spans="50:52">
      <c r="AX286" s="223"/>
      <c r="AY286" s="224"/>
      <c r="AZ286" s="224"/>
    </row>
    <row r="287" spans="50:52">
      <c r="AX287" s="223"/>
      <c r="AY287" s="224"/>
      <c r="AZ287" s="224"/>
    </row>
    <row r="288" spans="50:52">
      <c r="AX288" s="223"/>
      <c r="AY288" s="224"/>
      <c r="AZ288" s="224"/>
    </row>
    <row r="289" spans="50:52">
      <c r="AX289" s="223"/>
      <c r="AY289" s="224"/>
      <c r="AZ289" s="224"/>
    </row>
    <row r="290" spans="50:52">
      <c r="AX290" s="223"/>
      <c r="AY290" s="224"/>
      <c r="AZ290" s="224"/>
    </row>
    <row r="291" spans="50:52">
      <c r="AX291" s="223"/>
      <c r="AY291" s="224"/>
      <c r="AZ291" s="224"/>
    </row>
    <row r="292" spans="50:52">
      <c r="AX292" s="223"/>
      <c r="AY292" s="224"/>
      <c r="AZ292" s="224"/>
    </row>
    <row r="293" spans="50:52">
      <c r="AX293" s="223"/>
      <c r="AY293" s="224"/>
      <c r="AZ293" s="224"/>
    </row>
    <row r="294" spans="50:52">
      <c r="AX294" s="223"/>
      <c r="AY294" s="224"/>
      <c r="AZ294" s="224"/>
    </row>
    <row r="295" spans="50:52">
      <c r="AX295" s="223"/>
      <c r="AY295" s="224"/>
      <c r="AZ295" s="224"/>
    </row>
    <row r="296" spans="50:52">
      <c r="AX296" s="223"/>
      <c r="AY296" s="224"/>
      <c r="AZ296" s="224"/>
    </row>
    <row r="297" spans="50:52">
      <c r="AX297" s="223"/>
      <c r="AY297" s="224"/>
      <c r="AZ297" s="224"/>
    </row>
    <row r="298" spans="50:52">
      <c r="AX298" s="223"/>
      <c r="AY298" s="224"/>
      <c r="AZ298" s="224"/>
    </row>
    <row r="299" spans="50:52">
      <c r="AX299" s="223"/>
      <c r="AY299" s="224"/>
      <c r="AZ299" s="224"/>
    </row>
    <row r="300" spans="50:52">
      <c r="AX300" s="223"/>
      <c r="AY300" s="224"/>
      <c r="AZ300" s="224"/>
    </row>
    <row r="301" spans="50:52">
      <c r="AX301" s="223"/>
      <c r="AY301" s="224"/>
      <c r="AZ301" s="224"/>
    </row>
    <row r="302" spans="50:52">
      <c r="AX302" s="223"/>
      <c r="AY302" s="224"/>
      <c r="AZ302" s="224"/>
    </row>
    <row r="303" spans="50:52">
      <c r="AX303" s="223"/>
      <c r="AY303" s="224"/>
      <c r="AZ303" s="224"/>
    </row>
    <row r="304" spans="50:52">
      <c r="AX304" s="223"/>
      <c r="AY304" s="224"/>
      <c r="AZ304" s="224"/>
    </row>
    <row r="305" spans="50:52">
      <c r="AX305" s="223"/>
      <c r="AY305" s="224"/>
      <c r="AZ305" s="224"/>
    </row>
    <row r="306" spans="50:52">
      <c r="AX306" s="223"/>
      <c r="AY306" s="224"/>
      <c r="AZ306" s="224"/>
    </row>
    <row r="307" spans="50:52">
      <c r="AX307" s="223"/>
      <c r="AY307" s="224"/>
      <c r="AZ307" s="224"/>
    </row>
    <row r="308" spans="50:52">
      <c r="AX308" s="223"/>
      <c r="AY308" s="224"/>
      <c r="AZ308" s="224"/>
    </row>
    <row r="309" spans="50:52">
      <c r="AX309" s="223"/>
      <c r="AY309" s="224"/>
      <c r="AZ309" s="224"/>
    </row>
    <row r="310" spans="50:52">
      <c r="AX310" s="223"/>
      <c r="AY310" s="224"/>
      <c r="AZ310" s="224"/>
    </row>
    <row r="311" spans="50:52">
      <c r="AX311" s="223"/>
      <c r="AY311" s="224"/>
      <c r="AZ311" s="224"/>
    </row>
    <row r="312" spans="50:52">
      <c r="AX312" s="223"/>
      <c r="AY312" s="224"/>
      <c r="AZ312" s="224"/>
    </row>
    <row r="313" spans="50:52">
      <c r="AX313" s="223"/>
      <c r="AY313" s="224"/>
      <c r="AZ313" s="224"/>
    </row>
    <row r="314" spans="50:52">
      <c r="AX314" s="223"/>
      <c r="AY314" s="224"/>
      <c r="AZ314" s="224"/>
    </row>
    <row r="315" spans="50:52">
      <c r="AX315" s="223"/>
      <c r="AY315" s="224"/>
      <c r="AZ315" s="224"/>
    </row>
    <row r="316" spans="50:52">
      <c r="AX316" s="223"/>
      <c r="AY316" s="224"/>
      <c r="AZ316" s="224"/>
    </row>
    <row r="317" spans="50:52">
      <c r="AX317" s="223"/>
      <c r="AY317" s="224"/>
      <c r="AZ317" s="224"/>
    </row>
    <row r="318" spans="50:52">
      <c r="AX318" s="223"/>
      <c r="AY318" s="224"/>
      <c r="AZ318" s="224"/>
    </row>
    <row r="319" spans="50:52">
      <c r="AX319" s="223"/>
      <c r="AY319" s="224"/>
      <c r="AZ319" s="224"/>
    </row>
    <row r="320" spans="50:52">
      <c r="AX320" s="223"/>
      <c r="AY320" s="224"/>
      <c r="AZ320" s="224"/>
    </row>
    <row r="321" spans="50:52">
      <c r="AX321" s="223"/>
      <c r="AY321" s="224"/>
      <c r="AZ321" s="224"/>
    </row>
    <row r="322" spans="50:52">
      <c r="AX322" s="223"/>
      <c r="AY322" s="224"/>
      <c r="AZ322" s="224"/>
    </row>
    <row r="323" spans="50:52">
      <c r="AX323" s="223"/>
      <c r="AY323" s="224"/>
      <c r="AZ323" s="224"/>
    </row>
    <row r="324" spans="50:52">
      <c r="AX324" s="223"/>
      <c r="AY324" s="224"/>
      <c r="AZ324" s="224"/>
    </row>
    <row r="325" spans="50:52">
      <c r="AX325" s="223"/>
      <c r="AY325" s="224"/>
      <c r="AZ325" s="224"/>
    </row>
    <row r="326" spans="50:52">
      <c r="AX326" s="223"/>
      <c r="AY326" s="224"/>
      <c r="AZ326" s="224"/>
    </row>
    <row r="327" spans="50:52">
      <c r="AX327" s="223"/>
      <c r="AY327" s="224"/>
      <c r="AZ327" s="224"/>
    </row>
    <row r="328" spans="50:52">
      <c r="AX328" s="223"/>
      <c r="AY328" s="224"/>
      <c r="AZ328" s="224"/>
    </row>
    <row r="329" spans="50:52">
      <c r="AX329" s="223"/>
      <c r="AY329" s="224"/>
      <c r="AZ329" s="224"/>
    </row>
    <row r="330" spans="50:52">
      <c r="AX330" s="223"/>
      <c r="AY330" s="224"/>
      <c r="AZ330" s="224"/>
    </row>
    <row r="331" spans="50:52">
      <c r="AX331" s="223"/>
      <c r="AY331" s="224"/>
      <c r="AZ331" s="224"/>
    </row>
    <row r="332" spans="50:52">
      <c r="AX332" s="223"/>
      <c r="AY332" s="224"/>
      <c r="AZ332" s="224"/>
    </row>
    <row r="333" spans="50:52">
      <c r="AX333" s="223"/>
      <c r="AY333" s="224"/>
      <c r="AZ333" s="224"/>
    </row>
    <row r="334" spans="50:52">
      <c r="AX334" s="223"/>
      <c r="AY334" s="224"/>
      <c r="AZ334" s="224"/>
    </row>
    <row r="335" spans="50:52">
      <c r="AX335" s="223"/>
      <c r="AY335" s="224"/>
      <c r="AZ335" s="224"/>
    </row>
    <row r="336" spans="50:52">
      <c r="AX336" s="223"/>
      <c r="AY336" s="224"/>
      <c r="AZ336" s="224"/>
    </row>
    <row r="337" spans="50:52">
      <c r="AX337" s="223"/>
      <c r="AY337" s="224"/>
      <c r="AZ337" s="224"/>
    </row>
    <row r="338" spans="50:52">
      <c r="AX338" s="223"/>
      <c r="AY338" s="224"/>
      <c r="AZ338" s="224"/>
    </row>
    <row r="339" spans="50:52">
      <c r="AX339" s="223"/>
      <c r="AY339" s="224"/>
      <c r="AZ339" s="224"/>
    </row>
    <row r="340" spans="50:52">
      <c r="AX340" s="223"/>
      <c r="AY340" s="224"/>
      <c r="AZ340" s="224"/>
    </row>
    <row r="341" spans="50:52">
      <c r="AX341" s="223"/>
      <c r="AY341" s="224"/>
      <c r="AZ341" s="224"/>
    </row>
    <row r="342" spans="50:52">
      <c r="AX342" s="223"/>
      <c r="AY342" s="224"/>
      <c r="AZ342" s="224"/>
    </row>
    <row r="343" spans="50:52">
      <c r="AX343" s="223"/>
      <c r="AY343" s="224"/>
      <c r="AZ343" s="224"/>
    </row>
    <row r="344" spans="50:52">
      <c r="AX344" s="223"/>
      <c r="AY344" s="224"/>
      <c r="AZ344" s="224"/>
    </row>
    <row r="345" spans="50:52">
      <c r="AX345" s="223"/>
      <c r="AY345" s="224"/>
      <c r="AZ345" s="224"/>
    </row>
    <row r="346" spans="50:52">
      <c r="AX346" s="223"/>
      <c r="AY346" s="224"/>
      <c r="AZ346" s="224"/>
    </row>
    <row r="347" spans="50:52">
      <c r="AX347" s="223"/>
      <c r="AY347" s="224"/>
      <c r="AZ347" s="224"/>
    </row>
    <row r="348" spans="50:52">
      <c r="AX348" s="223"/>
      <c r="AY348" s="224"/>
      <c r="AZ348" s="224"/>
    </row>
    <row r="349" spans="50:52">
      <c r="AX349" s="223"/>
      <c r="AY349" s="224"/>
      <c r="AZ349" s="224"/>
    </row>
    <row r="350" spans="50:52">
      <c r="AX350" s="223"/>
      <c r="AY350" s="224"/>
      <c r="AZ350" s="224"/>
    </row>
    <row r="351" spans="50:52">
      <c r="AX351" s="223"/>
      <c r="AY351" s="224"/>
      <c r="AZ351" s="224"/>
    </row>
    <row r="352" spans="50:52">
      <c r="AX352" s="223"/>
      <c r="AY352" s="224"/>
      <c r="AZ352" s="224"/>
    </row>
    <row r="353" spans="50:52">
      <c r="AX353" s="223"/>
      <c r="AY353" s="224"/>
      <c r="AZ353" s="224"/>
    </row>
    <row r="354" spans="50:52">
      <c r="AX354" s="223"/>
      <c r="AY354" s="224"/>
      <c r="AZ354" s="224"/>
    </row>
    <row r="355" spans="50:52">
      <c r="AX355" s="223"/>
      <c r="AY355" s="224"/>
      <c r="AZ355" s="224"/>
    </row>
    <row r="356" spans="50:52">
      <c r="AX356" s="223"/>
      <c r="AY356" s="224"/>
      <c r="AZ356" s="224"/>
    </row>
    <row r="357" spans="50:52">
      <c r="AX357" s="223"/>
      <c r="AY357" s="224"/>
      <c r="AZ357" s="224"/>
    </row>
    <row r="358" spans="50:52">
      <c r="AX358" s="223"/>
      <c r="AY358" s="224"/>
      <c r="AZ358" s="224"/>
    </row>
    <row r="359" spans="50:52">
      <c r="AX359" s="223"/>
      <c r="AY359" s="224"/>
      <c r="AZ359" s="224"/>
    </row>
    <row r="360" spans="50:52">
      <c r="AX360" s="223"/>
      <c r="AY360" s="224"/>
      <c r="AZ360" s="224"/>
    </row>
    <row r="361" spans="50:52">
      <c r="AX361" s="223"/>
      <c r="AY361" s="224"/>
      <c r="AZ361" s="224"/>
    </row>
    <row r="362" spans="50:52">
      <c r="AX362" s="223"/>
      <c r="AY362" s="224"/>
      <c r="AZ362" s="224"/>
    </row>
    <row r="363" spans="50:52">
      <c r="AX363" s="223"/>
      <c r="AY363" s="224"/>
      <c r="AZ363" s="224"/>
    </row>
    <row r="364" spans="50:52">
      <c r="AX364" s="223"/>
      <c r="AY364" s="224"/>
      <c r="AZ364" s="224"/>
    </row>
    <row r="365" spans="50:52">
      <c r="AX365" s="223"/>
      <c r="AY365" s="224"/>
      <c r="AZ365" s="224"/>
    </row>
    <row r="366" spans="50:52">
      <c r="AX366" s="223"/>
      <c r="AY366" s="224"/>
      <c r="AZ366" s="224"/>
    </row>
    <row r="367" spans="50:52">
      <c r="AX367" s="223"/>
      <c r="AY367" s="224"/>
      <c r="AZ367" s="224"/>
    </row>
    <row r="368" spans="50:52">
      <c r="AX368" s="223"/>
      <c r="AY368" s="224"/>
      <c r="AZ368" s="224"/>
    </row>
    <row r="369" spans="50:52">
      <c r="AX369" s="223"/>
      <c r="AY369" s="224"/>
      <c r="AZ369" s="224"/>
    </row>
    <row r="370" spans="50:52">
      <c r="AX370" s="223"/>
      <c r="AY370" s="224"/>
      <c r="AZ370" s="224"/>
    </row>
    <row r="371" spans="50:52">
      <c r="AX371" s="223"/>
      <c r="AY371" s="224"/>
      <c r="AZ371" s="224"/>
    </row>
    <row r="372" spans="50:52">
      <c r="AX372" s="223"/>
      <c r="AY372" s="224"/>
      <c r="AZ372" s="224"/>
    </row>
    <row r="373" spans="50:52">
      <c r="AX373" s="223"/>
      <c r="AY373" s="224"/>
      <c r="AZ373" s="224"/>
    </row>
    <row r="374" spans="50:52">
      <c r="AX374" s="223"/>
      <c r="AY374" s="224"/>
      <c r="AZ374" s="224"/>
    </row>
    <row r="375" spans="50:52">
      <c r="AX375" s="223"/>
      <c r="AY375" s="224"/>
      <c r="AZ375" s="224"/>
    </row>
    <row r="376" spans="50:52">
      <c r="AX376" s="223"/>
      <c r="AY376" s="224"/>
      <c r="AZ376" s="224"/>
    </row>
    <row r="377" spans="50:52">
      <c r="AX377" s="223"/>
      <c r="AY377" s="224"/>
      <c r="AZ377" s="224"/>
    </row>
    <row r="378" spans="50:52">
      <c r="AX378" s="223"/>
      <c r="AY378" s="224"/>
      <c r="AZ378" s="224"/>
    </row>
    <row r="379" spans="50:52">
      <c r="AX379" s="223"/>
      <c r="AY379" s="224"/>
      <c r="AZ379" s="224"/>
    </row>
    <row r="380" spans="50:52">
      <c r="AX380" s="223"/>
      <c r="AY380" s="224"/>
      <c r="AZ380" s="224"/>
    </row>
    <row r="381" spans="50:52">
      <c r="AX381" s="223"/>
      <c r="AY381" s="224"/>
      <c r="AZ381" s="224"/>
    </row>
    <row r="382" spans="50:52">
      <c r="AX382" s="223"/>
      <c r="AY382" s="224"/>
      <c r="AZ382" s="224"/>
    </row>
    <row r="383" spans="50:52">
      <c r="AX383" s="223"/>
      <c r="AY383" s="224"/>
      <c r="AZ383" s="224"/>
    </row>
    <row r="384" spans="50:52">
      <c r="AX384" s="223"/>
      <c r="AY384" s="224"/>
      <c r="AZ384" s="224"/>
    </row>
    <row r="385" spans="50:52">
      <c r="AX385" s="223"/>
      <c r="AY385" s="224"/>
      <c r="AZ385" s="224"/>
    </row>
    <row r="386" spans="50:52">
      <c r="AX386" s="223"/>
      <c r="AY386" s="224"/>
      <c r="AZ386" s="224"/>
    </row>
    <row r="387" spans="50:52">
      <c r="AX387" s="223"/>
      <c r="AY387" s="224"/>
      <c r="AZ387" s="224"/>
    </row>
    <row r="388" spans="50:52">
      <c r="AX388" s="223"/>
      <c r="AY388" s="224"/>
      <c r="AZ388" s="224"/>
    </row>
    <row r="389" spans="50:52">
      <c r="AX389" s="223"/>
      <c r="AY389" s="224"/>
      <c r="AZ389" s="224"/>
    </row>
    <row r="390" spans="50:52">
      <c r="AX390" s="223"/>
      <c r="AY390" s="224"/>
      <c r="AZ390" s="224"/>
    </row>
    <row r="391" spans="50:52">
      <c r="AX391" s="223"/>
      <c r="AY391" s="224"/>
      <c r="AZ391" s="224"/>
    </row>
    <row r="392" spans="50:52">
      <c r="AX392" s="223"/>
      <c r="AY392" s="224"/>
      <c r="AZ392" s="224"/>
    </row>
    <row r="393" spans="50:52">
      <c r="AX393" s="223"/>
      <c r="AY393" s="224"/>
      <c r="AZ393" s="224"/>
    </row>
    <row r="394" spans="50:52">
      <c r="AX394" s="223"/>
      <c r="AY394" s="224"/>
      <c r="AZ394" s="224"/>
    </row>
    <row r="395" spans="50:52">
      <c r="AX395" s="223"/>
      <c r="AY395" s="224"/>
      <c r="AZ395" s="224"/>
    </row>
    <row r="396" spans="50:52">
      <c r="AX396" s="223"/>
      <c r="AY396" s="224"/>
      <c r="AZ396" s="224"/>
    </row>
    <row r="397" spans="50:52">
      <c r="AX397" s="223"/>
      <c r="AY397" s="224"/>
      <c r="AZ397" s="224"/>
    </row>
    <row r="398" spans="50:52">
      <c r="AX398" s="223"/>
      <c r="AY398" s="224"/>
      <c r="AZ398" s="224"/>
    </row>
    <row r="399" spans="50:52">
      <c r="AX399" s="223"/>
      <c r="AY399" s="224"/>
      <c r="AZ399" s="224"/>
    </row>
    <row r="400" spans="50:52">
      <c r="AX400" s="223"/>
      <c r="AY400" s="224"/>
      <c r="AZ400" s="224"/>
    </row>
    <row r="401" spans="50:52">
      <c r="AX401" s="223"/>
      <c r="AY401" s="224"/>
      <c r="AZ401" s="224"/>
    </row>
    <row r="402" spans="50:52">
      <c r="AX402" s="223"/>
      <c r="AY402" s="224"/>
      <c r="AZ402" s="224"/>
    </row>
    <row r="403" spans="50:52">
      <c r="AX403" s="223"/>
      <c r="AY403" s="224"/>
      <c r="AZ403" s="224"/>
    </row>
    <row r="404" spans="50:52">
      <c r="AX404" s="223"/>
      <c r="AY404" s="224"/>
      <c r="AZ404" s="224"/>
    </row>
    <row r="405" spans="50:52">
      <c r="AX405" s="223"/>
      <c r="AY405" s="224"/>
      <c r="AZ405" s="224"/>
    </row>
    <row r="406" spans="50:52">
      <c r="AX406" s="223"/>
      <c r="AY406" s="224"/>
      <c r="AZ406" s="224"/>
    </row>
    <row r="407" spans="50:52">
      <c r="AX407" s="223"/>
      <c r="AY407" s="224"/>
      <c r="AZ407" s="224"/>
    </row>
    <row r="408" spans="50:52">
      <c r="AX408" s="223"/>
      <c r="AY408" s="224"/>
      <c r="AZ408" s="224"/>
    </row>
    <row r="409" spans="50:52">
      <c r="AX409" s="223"/>
      <c r="AY409" s="224"/>
      <c r="AZ409" s="224"/>
    </row>
    <row r="410" spans="50:52">
      <c r="AX410" s="223"/>
      <c r="AY410" s="224"/>
      <c r="AZ410" s="224"/>
    </row>
    <row r="411" spans="50:52">
      <c r="AX411" s="223"/>
      <c r="AY411" s="224"/>
      <c r="AZ411" s="224"/>
    </row>
    <row r="412" spans="50:52">
      <c r="AX412" s="223"/>
      <c r="AY412" s="224"/>
      <c r="AZ412" s="224"/>
    </row>
    <row r="413" spans="50:52">
      <c r="AX413" s="223"/>
      <c r="AY413" s="224"/>
      <c r="AZ413" s="224"/>
    </row>
    <row r="414" spans="50:52">
      <c r="AX414" s="223"/>
      <c r="AY414" s="224"/>
      <c r="AZ414" s="224"/>
    </row>
    <row r="415" spans="50:52">
      <c r="AX415" s="223"/>
      <c r="AY415" s="224"/>
      <c r="AZ415" s="224"/>
    </row>
    <row r="416" spans="50:52">
      <c r="AX416" s="223"/>
      <c r="AY416" s="224"/>
      <c r="AZ416" s="224"/>
    </row>
    <row r="417" spans="50:52">
      <c r="AX417" s="223"/>
      <c r="AY417" s="224"/>
      <c r="AZ417" s="224"/>
    </row>
    <row r="418" spans="50:52">
      <c r="AX418" s="223"/>
      <c r="AY418" s="224"/>
      <c r="AZ418" s="224"/>
    </row>
    <row r="419" spans="50:52">
      <c r="AX419" s="223"/>
      <c r="AY419" s="224"/>
      <c r="AZ419" s="224"/>
    </row>
    <row r="420" spans="50:52">
      <c r="AX420" s="223"/>
      <c r="AY420" s="224"/>
      <c r="AZ420" s="224"/>
    </row>
    <row r="421" spans="50:52">
      <c r="AX421" s="223"/>
      <c r="AY421" s="224"/>
      <c r="AZ421" s="224"/>
    </row>
    <row r="422" spans="50:52">
      <c r="AX422" s="223"/>
      <c r="AY422" s="224"/>
      <c r="AZ422" s="224"/>
    </row>
    <row r="423" spans="50:52">
      <c r="AX423" s="223"/>
      <c r="AY423" s="224"/>
      <c r="AZ423" s="224"/>
    </row>
    <row r="424" spans="50:52">
      <c r="AX424" s="223"/>
      <c r="AY424" s="224"/>
      <c r="AZ424" s="224"/>
    </row>
    <row r="425" spans="50:52">
      <c r="AX425" s="223"/>
      <c r="AY425" s="224"/>
      <c r="AZ425" s="224"/>
    </row>
    <row r="426" spans="50:52">
      <c r="AX426" s="223"/>
      <c r="AY426" s="224"/>
      <c r="AZ426" s="224"/>
    </row>
    <row r="427" spans="50:52">
      <c r="AX427" s="223"/>
      <c r="AY427" s="224"/>
      <c r="AZ427" s="224"/>
    </row>
    <row r="428" spans="50:52">
      <c r="AX428" s="223"/>
      <c r="AY428" s="224"/>
      <c r="AZ428" s="224"/>
    </row>
    <row r="429" spans="50:52">
      <c r="AX429" s="223"/>
      <c r="AY429" s="224"/>
      <c r="AZ429" s="224"/>
    </row>
    <row r="430" spans="50:52">
      <c r="AX430" s="223"/>
      <c r="AY430" s="224"/>
      <c r="AZ430" s="224"/>
    </row>
    <row r="431" spans="50:52">
      <c r="AX431" s="223"/>
      <c r="AY431" s="224"/>
      <c r="AZ431" s="224"/>
    </row>
    <row r="432" spans="50:52">
      <c r="AX432" s="223"/>
      <c r="AY432" s="224"/>
      <c r="AZ432" s="224"/>
    </row>
    <row r="433" spans="50:52">
      <c r="AX433" s="223"/>
      <c r="AY433" s="224"/>
      <c r="AZ433" s="224"/>
    </row>
    <row r="434" spans="50:52">
      <c r="AX434" s="223"/>
      <c r="AY434" s="224"/>
      <c r="AZ434" s="224"/>
    </row>
    <row r="435" spans="50:52">
      <c r="AX435" s="223"/>
      <c r="AY435" s="224"/>
      <c r="AZ435" s="224"/>
    </row>
    <row r="436" spans="50:52">
      <c r="AX436" s="223"/>
      <c r="AY436" s="224"/>
      <c r="AZ436" s="224"/>
    </row>
    <row r="437" spans="50:52">
      <c r="AX437" s="223"/>
      <c r="AY437" s="224"/>
      <c r="AZ437" s="224"/>
    </row>
    <row r="438" spans="50:52">
      <c r="AX438" s="223"/>
      <c r="AY438" s="224"/>
      <c r="AZ438" s="224"/>
    </row>
    <row r="439" spans="50:52">
      <c r="AX439" s="223"/>
      <c r="AY439" s="224"/>
      <c r="AZ439" s="224"/>
    </row>
    <row r="440" spans="50:52">
      <c r="AX440" s="223"/>
      <c r="AY440" s="224"/>
      <c r="AZ440" s="224"/>
    </row>
    <row r="441" spans="50:52">
      <c r="AX441" s="223"/>
      <c r="AY441" s="224"/>
      <c r="AZ441" s="224"/>
    </row>
    <row r="442" spans="50:52">
      <c r="AX442" s="223"/>
      <c r="AY442" s="224"/>
      <c r="AZ442" s="224"/>
    </row>
    <row r="443" spans="50:52">
      <c r="AX443" s="223"/>
      <c r="AY443" s="224"/>
      <c r="AZ443" s="224"/>
    </row>
    <row r="444" spans="50:52">
      <c r="AX444" s="223"/>
      <c r="AY444" s="224"/>
      <c r="AZ444" s="224"/>
    </row>
    <row r="445" spans="50:52">
      <c r="AX445" s="223"/>
      <c r="AY445" s="224"/>
      <c r="AZ445" s="224"/>
    </row>
    <row r="446" spans="50:52">
      <c r="AX446" s="223"/>
      <c r="AY446" s="224"/>
      <c r="AZ446" s="224"/>
    </row>
    <row r="447" spans="50:52">
      <c r="AX447" s="223"/>
      <c r="AY447" s="224"/>
      <c r="AZ447" s="224"/>
    </row>
    <row r="448" spans="50:52">
      <c r="AX448" s="223"/>
      <c r="AY448" s="224"/>
      <c r="AZ448" s="224"/>
    </row>
    <row r="449" spans="50:52">
      <c r="AX449" s="223"/>
      <c r="AY449" s="224"/>
      <c r="AZ449" s="224"/>
    </row>
    <row r="450" spans="50:52">
      <c r="AX450" s="223"/>
      <c r="AY450" s="224"/>
      <c r="AZ450" s="224"/>
    </row>
    <row r="451" spans="50:52">
      <c r="AX451" s="223"/>
      <c r="AY451" s="224"/>
      <c r="AZ451" s="224"/>
    </row>
    <row r="452" spans="50:52">
      <c r="AX452" s="223"/>
      <c r="AY452" s="224"/>
      <c r="AZ452" s="224"/>
    </row>
    <row r="453" spans="50:52">
      <c r="AX453" s="223"/>
      <c r="AY453" s="224"/>
      <c r="AZ453" s="224"/>
    </row>
    <row r="454" spans="50:52">
      <c r="AX454" s="223"/>
      <c r="AY454" s="224"/>
      <c r="AZ454" s="224"/>
    </row>
    <row r="455" spans="50:52">
      <c r="AX455" s="223"/>
      <c r="AY455" s="224"/>
      <c r="AZ455" s="224"/>
    </row>
    <row r="456" spans="50:52">
      <c r="AX456" s="223"/>
      <c r="AY456" s="224"/>
      <c r="AZ456" s="224"/>
    </row>
    <row r="457" spans="50:52">
      <c r="AX457" s="223"/>
      <c r="AY457" s="224"/>
      <c r="AZ457" s="224"/>
    </row>
    <row r="458" spans="50:52">
      <c r="AX458" s="223"/>
      <c r="AY458" s="224"/>
      <c r="AZ458" s="224"/>
    </row>
    <row r="459" spans="50:52">
      <c r="AX459" s="223"/>
      <c r="AY459" s="224"/>
      <c r="AZ459" s="224"/>
    </row>
    <row r="460" spans="50:52">
      <c r="AX460" s="223"/>
      <c r="AY460" s="224"/>
      <c r="AZ460" s="224"/>
    </row>
    <row r="461" spans="50:52">
      <c r="AX461" s="223"/>
      <c r="AY461" s="224"/>
      <c r="AZ461" s="224"/>
    </row>
    <row r="462" spans="50:52">
      <c r="AX462" s="223"/>
      <c r="AY462" s="224"/>
      <c r="AZ462" s="224"/>
    </row>
    <row r="463" spans="50:52">
      <c r="AX463" s="223"/>
      <c r="AY463" s="224"/>
      <c r="AZ463" s="224"/>
    </row>
    <row r="464" spans="50:52">
      <c r="AX464" s="223"/>
      <c r="AY464" s="224"/>
      <c r="AZ464" s="224"/>
    </row>
    <row r="465" spans="50:52">
      <c r="AX465" s="223"/>
      <c r="AY465" s="224"/>
      <c r="AZ465" s="224"/>
    </row>
    <row r="466" spans="50:52">
      <c r="AX466" s="223"/>
      <c r="AY466" s="224"/>
      <c r="AZ466" s="224"/>
    </row>
    <row r="467" spans="50:52">
      <c r="AX467" s="223"/>
      <c r="AY467" s="224"/>
      <c r="AZ467" s="224"/>
    </row>
    <row r="468" spans="50:52">
      <c r="AX468" s="223"/>
      <c r="AY468" s="224"/>
      <c r="AZ468" s="224"/>
    </row>
    <row r="469" spans="50:52">
      <c r="AX469" s="223"/>
      <c r="AY469" s="224"/>
      <c r="AZ469" s="224"/>
    </row>
    <row r="470" spans="50:52">
      <c r="AX470" s="223"/>
      <c r="AY470" s="224"/>
      <c r="AZ470" s="224"/>
    </row>
    <row r="471" spans="50:52">
      <c r="AX471" s="223"/>
      <c r="AY471" s="224"/>
      <c r="AZ471" s="224"/>
    </row>
    <row r="472" spans="50:52">
      <c r="AX472" s="223"/>
      <c r="AY472" s="224"/>
      <c r="AZ472" s="224"/>
    </row>
    <row r="473" spans="50:52">
      <c r="AX473" s="223"/>
      <c r="AY473" s="224"/>
      <c r="AZ473" s="224"/>
    </row>
    <row r="474" spans="50:52">
      <c r="AX474" s="223"/>
      <c r="AY474" s="224"/>
      <c r="AZ474" s="224"/>
    </row>
    <row r="475" spans="50:52">
      <c r="AX475" s="223"/>
      <c r="AY475" s="224"/>
      <c r="AZ475" s="224"/>
    </row>
    <row r="476" spans="50:52">
      <c r="AX476" s="223"/>
      <c r="AY476" s="224"/>
      <c r="AZ476" s="224"/>
    </row>
    <row r="477" spans="50:52">
      <c r="AX477" s="223"/>
      <c r="AY477" s="224"/>
      <c r="AZ477" s="224"/>
    </row>
    <row r="478" spans="50:52">
      <c r="AX478" s="223"/>
      <c r="AY478" s="224"/>
      <c r="AZ478" s="224"/>
    </row>
    <row r="479" spans="50:52">
      <c r="AX479" s="223"/>
      <c r="AY479" s="224"/>
      <c r="AZ479" s="224"/>
    </row>
    <row r="480" spans="50:52">
      <c r="AX480" s="223"/>
      <c r="AY480" s="224"/>
      <c r="AZ480" s="224"/>
    </row>
    <row r="481" spans="50:52">
      <c r="AX481" s="223"/>
      <c r="AY481" s="224"/>
      <c r="AZ481" s="224"/>
    </row>
    <row r="482" spans="50:52">
      <c r="AX482" s="223"/>
      <c r="AY482" s="224"/>
      <c r="AZ482" s="224"/>
    </row>
    <row r="483" spans="50:52">
      <c r="AX483" s="223"/>
      <c r="AY483" s="224"/>
      <c r="AZ483" s="224"/>
    </row>
    <row r="484" spans="50:52">
      <c r="AX484" s="223"/>
      <c r="AY484" s="224"/>
      <c r="AZ484" s="224"/>
    </row>
    <row r="485" spans="50:52">
      <c r="AX485" s="223"/>
      <c r="AY485" s="224"/>
      <c r="AZ485" s="224"/>
    </row>
    <row r="486" spans="50:52">
      <c r="AX486" s="223"/>
      <c r="AY486" s="224"/>
      <c r="AZ486" s="224"/>
    </row>
    <row r="487" spans="50:52">
      <c r="AX487" s="223"/>
      <c r="AY487" s="224"/>
      <c r="AZ487" s="224"/>
    </row>
    <row r="488" spans="50:52">
      <c r="AX488" s="223"/>
      <c r="AY488" s="224"/>
      <c r="AZ488" s="224"/>
    </row>
    <row r="489" spans="50:52">
      <c r="AX489" s="223"/>
      <c r="AY489" s="224"/>
      <c r="AZ489" s="224"/>
    </row>
    <row r="490" spans="50:52">
      <c r="AX490" s="223"/>
      <c r="AY490" s="224"/>
      <c r="AZ490" s="224"/>
    </row>
    <row r="491" spans="50:52">
      <c r="AX491" s="223"/>
      <c r="AY491" s="224"/>
      <c r="AZ491" s="224"/>
    </row>
    <row r="492" spans="50:52">
      <c r="AX492" s="223"/>
      <c r="AY492" s="224"/>
      <c r="AZ492" s="224"/>
    </row>
    <row r="493" spans="50:52">
      <c r="AX493" s="223"/>
      <c r="AY493" s="224"/>
      <c r="AZ493" s="224"/>
    </row>
    <row r="494" spans="50:52">
      <c r="AX494" s="223"/>
      <c r="AY494" s="224"/>
      <c r="AZ494" s="224"/>
    </row>
    <row r="495" spans="50:52">
      <c r="AX495" s="223"/>
      <c r="AY495" s="224"/>
      <c r="AZ495" s="224"/>
    </row>
    <row r="496" spans="50:52">
      <c r="AX496" s="223"/>
      <c r="AY496" s="224"/>
      <c r="AZ496" s="224"/>
    </row>
    <row r="497" spans="50:52">
      <c r="AX497" s="223"/>
      <c r="AY497" s="224"/>
      <c r="AZ497" s="224"/>
    </row>
    <row r="498" spans="50:52">
      <c r="AX498" s="223"/>
      <c r="AY498" s="224"/>
      <c r="AZ498" s="224"/>
    </row>
    <row r="499" spans="50:52">
      <c r="AX499" s="223"/>
      <c r="AY499" s="224"/>
      <c r="AZ499" s="224"/>
    </row>
    <row r="500" spans="50:52">
      <c r="AX500" s="223"/>
      <c r="AY500" s="224"/>
      <c r="AZ500" s="224"/>
    </row>
    <row r="501" spans="50:52">
      <c r="AX501" s="223"/>
      <c r="AY501" s="224"/>
      <c r="AZ501" s="224"/>
    </row>
    <row r="502" spans="50:52">
      <c r="AX502" s="223"/>
      <c r="AY502" s="224"/>
      <c r="AZ502" s="224"/>
    </row>
    <row r="503" spans="50:52">
      <c r="AX503" s="223"/>
      <c r="AY503" s="224"/>
      <c r="AZ503" s="224"/>
    </row>
    <row r="504" spans="50:52">
      <c r="AX504" s="223"/>
      <c r="AY504" s="224"/>
      <c r="AZ504" s="224"/>
    </row>
    <row r="505" spans="50:52">
      <c r="AX505" s="223"/>
      <c r="AY505" s="224"/>
      <c r="AZ505" s="224"/>
    </row>
    <row r="506" spans="50:52">
      <c r="AX506" s="223"/>
      <c r="AY506" s="224"/>
      <c r="AZ506" s="224"/>
    </row>
    <row r="507" spans="50:52">
      <c r="AX507" s="223"/>
      <c r="AY507" s="224"/>
      <c r="AZ507" s="224"/>
    </row>
    <row r="508" spans="50:52">
      <c r="AX508" s="223"/>
      <c r="AY508" s="224"/>
      <c r="AZ508" s="224"/>
    </row>
    <row r="509" spans="50:52">
      <c r="AX509" s="223"/>
      <c r="AY509" s="224"/>
      <c r="AZ509" s="224"/>
    </row>
    <row r="510" spans="50:52">
      <c r="AX510" s="223"/>
      <c r="AY510" s="224"/>
      <c r="AZ510" s="224"/>
    </row>
    <row r="511" spans="50:52">
      <c r="AX511" s="223"/>
      <c r="AY511" s="224"/>
      <c r="AZ511" s="224"/>
    </row>
    <row r="512" spans="50:52">
      <c r="AX512" s="223"/>
      <c r="AY512" s="224"/>
      <c r="AZ512" s="224"/>
    </row>
    <row r="513" spans="50:52">
      <c r="AX513" s="223"/>
      <c r="AY513" s="224"/>
      <c r="AZ513" s="224"/>
    </row>
    <row r="514" spans="50:52">
      <c r="AX514" s="223"/>
      <c r="AY514" s="224"/>
      <c r="AZ514" s="224"/>
    </row>
    <row r="515" spans="50:52">
      <c r="AX515" s="223"/>
      <c r="AY515" s="224"/>
      <c r="AZ515" s="224"/>
    </row>
    <row r="516" spans="50:52">
      <c r="AX516" s="223"/>
      <c r="AY516" s="224"/>
      <c r="AZ516" s="224"/>
    </row>
    <row r="517" spans="50:52">
      <c r="AX517" s="223"/>
      <c r="AY517" s="224"/>
      <c r="AZ517" s="224"/>
    </row>
    <row r="518" spans="50:52">
      <c r="AX518" s="223"/>
      <c r="AY518" s="224"/>
      <c r="AZ518" s="224"/>
    </row>
    <row r="519" spans="50:52">
      <c r="AX519" s="223"/>
      <c r="AY519" s="224"/>
      <c r="AZ519" s="224"/>
    </row>
    <row r="520" spans="50:52">
      <c r="AX520" s="223"/>
      <c r="AY520" s="224"/>
      <c r="AZ520" s="224"/>
    </row>
    <row r="521" spans="50:52">
      <c r="AX521" s="223"/>
      <c r="AY521" s="224"/>
      <c r="AZ521" s="224"/>
    </row>
    <row r="522" spans="50:52">
      <c r="AX522" s="223"/>
      <c r="AY522" s="224"/>
      <c r="AZ522" s="224"/>
    </row>
    <row r="523" spans="50:52">
      <c r="AX523" s="223"/>
      <c r="AY523" s="224"/>
      <c r="AZ523" s="224"/>
    </row>
    <row r="524" spans="50:52">
      <c r="AX524" s="223"/>
      <c r="AY524" s="224"/>
      <c r="AZ524" s="224"/>
    </row>
    <row r="525" spans="50:52">
      <c r="AX525" s="223"/>
      <c r="AY525" s="224"/>
      <c r="AZ525" s="224"/>
    </row>
    <row r="526" spans="50:52">
      <c r="AX526" s="223"/>
      <c r="AY526" s="224"/>
      <c r="AZ526" s="224"/>
    </row>
    <row r="527" spans="50:52">
      <c r="AX527" s="223"/>
      <c r="AY527" s="224"/>
      <c r="AZ527" s="224"/>
    </row>
    <row r="528" spans="50:52">
      <c r="AX528" s="223"/>
      <c r="AY528" s="224"/>
      <c r="AZ528" s="224"/>
    </row>
    <row r="529" spans="50:52">
      <c r="AX529" s="223"/>
      <c r="AY529" s="224"/>
      <c r="AZ529" s="224"/>
    </row>
    <row r="530" spans="50:52">
      <c r="AX530" s="223"/>
      <c r="AY530" s="224"/>
      <c r="AZ530" s="224"/>
    </row>
    <row r="531" spans="50:52">
      <c r="AX531" s="223"/>
      <c r="AY531" s="224"/>
      <c r="AZ531" s="224"/>
    </row>
    <row r="532" spans="50:52">
      <c r="AX532" s="223"/>
      <c r="AY532" s="224"/>
      <c r="AZ532" s="224"/>
    </row>
    <row r="533" spans="50:52">
      <c r="AX533" s="223"/>
      <c r="AY533" s="224"/>
      <c r="AZ533" s="224"/>
    </row>
    <row r="534" spans="50:52">
      <c r="AX534" s="223"/>
      <c r="AY534" s="224"/>
      <c r="AZ534" s="224"/>
    </row>
    <row r="535" spans="50:52">
      <c r="AX535" s="223"/>
      <c r="AY535" s="224"/>
      <c r="AZ535" s="224"/>
    </row>
    <row r="536" spans="50:52">
      <c r="AX536" s="223"/>
      <c r="AY536" s="224"/>
      <c r="AZ536" s="224"/>
    </row>
    <row r="537" spans="50:52">
      <c r="AX537" s="223"/>
      <c r="AY537" s="224"/>
      <c r="AZ537" s="224"/>
    </row>
    <row r="538" spans="50:52">
      <c r="AX538" s="223"/>
      <c r="AY538" s="224"/>
      <c r="AZ538" s="224"/>
    </row>
    <row r="539" spans="50:52">
      <c r="AX539" s="223"/>
      <c r="AY539" s="224"/>
      <c r="AZ539" s="224"/>
    </row>
    <row r="540" spans="50:52">
      <c r="AX540" s="223"/>
      <c r="AY540" s="224"/>
      <c r="AZ540" s="224"/>
    </row>
    <row r="541" spans="50:52">
      <c r="AX541" s="223"/>
      <c r="AY541" s="224"/>
      <c r="AZ541" s="224"/>
    </row>
    <row r="542" spans="50:52">
      <c r="AX542" s="223"/>
      <c r="AY542" s="224"/>
      <c r="AZ542" s="224"/>
    </row>
    <row r="543" spans="50:52">
      <c r="AX543" s="223"/>
      <c r="AY543" s="224"/>
      <c r="AZ543" s="224"/>
    </row>
    <row r="544" spans="50:52">
      <c r="AX544" s="223"/>
      <c r="AY544" s="224"/>
      <c r="AZ544" s="224"/>
    </row>
    <row r="545" spans="50:52">
      <c r="AX545" s="223"/>
      <c r="AY545" s="224"/>
      <c r="AZ545" s="224"/>
    </row>
    <row r="546" spans="50:52">
      <c r="AX546" s="223"/>
      <c r="AY546" s="224"/>
      <c r="AZ546" s="224"/>
    </row>
    <row r="547" spans="50:52">
      <c r="AX547" s="223"/>
      <c r="AY547" s="224"/>
      <c r="AZ547" s="224"/>
    </row>
    <row r="548" spans="50:52">
      <c r="AX548" s="223"/>
      <c r="AY548" s="224"/>
      <c r="AZ548" s="224"/>
    </row>
    <row r="549" spans="50:52">
      <c r="AX549" s="223"/>
      <c r="AY549" s="224"/>
      <c r="AZ549" s="224"/>
    </row>
    <row r="550" spans="50:52">
      <c r="AX550" s="223"/>
      <c r="AY550" s="224"/>
      <c r="AZ550" s="224"/>
    </row>
    <row r="551" spans="50:52">
      <c r="AX551" s="223"/>
      <c r="AY551" s="224"/>
      <c r="AZ551" s="224"/>
    </row>
    <row r="552" spans="50:52">
      <c r="AX552" s="223"/>
      <c r="AY552" s="224"/>
      <c r="AZ552" s="224"/>
    </row>
    <row r="553" spans="50:52">
      <c r="AX553" s="223"/>
      <c r="AY553" s="224"/>
      <c r="AZ553" s="224"/>
    </row>
    <row r="554" spans="50:52">
      <c r="AX554" s="223"/>
      <c r="AY554" s="224"/>
      <c r="AZ554" s="224"/>
    </row>
    <row r="555" spans="50:52">
      <c r="AX555" s="223"/>
      <c r="AY555" s="224"/>
      <c r="AZ555" s="224"/>
    </row>
    <row r="556" spans="50:52">
      <c r="AX556" s="223"/>
      <c r="AY556" s="224"/>
      <c r="AZ556" s="224"/>
    </row>
    <row r="557" spans="50:52">
      <c r="AX557" s="223"/>
      <c r="AY557" s="224"/>
      <c r="AZ557" s="224"/>
    </row>
    <row r="558" spans="50:52">
      <c r="AX558" s="223"/>
      <c r="AY558" s="224"/>
      <c r="AZ558" s="224"/>
    </row>
    <row r="559" spans="50:52">
      <c r="AX559" s="223"/>
      <c r="AY559" s="224"/>
      <c r="AZ559" s="224"/>
    </row>
    <row r="560" spans="50:52">
      <c r="AX560" s="223"/>
      <c r="AY560" s="224"/>
      <c r="AZ560" s="224"/>
    </row>
    <row r="561" spans="50:52">
      <c r="AX561" s="223"/>
      <c r="AY561" s="224"/>
      <c r="AZ561" s="224"/>
    </row>
    <row r="562" spans="50:52">
      <c r="AX562" s="223"/>
      <c r="AY562" s="224"/>
      <c r="AZ562" s="224"/>
    </row>
    <row r="563" spans="50:52">
      <c r="AX563" s="223"/>
      <c r="AY563" s="224"/>
      <c r="AZ563" s="224"/>
    </row>
    <row r="564" spans="50:52">
      <c r="AX564" s="223"/>
      <c r="AY564" s="224"/>
      <c r="AZ564" s="224"/>
    </row>
    <row r="565" spans="50:52">
      <c r="AX565" s="223"/>
      <c r="AY565" s="224"/>
      <c r="AZ565" s="224"/>
    </row>
    <row r="566" spans="50:52">
      <c r="AX566" s="223"/>
      <c r="AY566" s="224"/>
      <c r="AZ566" s="224"/>
    </row>
    <row r="567" spans="50:52">
      <c r="AX567" s="223"/>
      <c r="AY567" s="224"/>
      <c r="AZ567" s="224"/>
    </row>
    <row r="568" spans="50:52">
      <c r="AX568" s="223"/>
      <c r="AY568" s="224"/>
      <c r="AZ568" s="224"/>
    </row>
    <row r="569" spans="50:52">
      <c r="AX569" s="223"/>
      <c r="AY569" s="224"/>
      <c r="AZ569" s="224"/>
    </row>
    <row r="570" spans="50:52">
      <c r="AX570" s="223"/>
      <c r="AY570" s="224"/>
      <c r="AZ570" s="224"/>
    </row>
    <row r="571" spans="50:52">
      <c r="AX571" s="223"/>
      <c r="AY571" s="224"/>
      <c r="AZ571" s="224"/>
    </row>
    <row r="572" spans="50:52">
      <c r="AX572" s="223"/>
      <c r="AY572" s="224"/>
      <c r="AZ572" s="224"/>
    </row>
    <row r="573" spans="50:52">
      <c r="AX573" s="223"/>
      <c r="AY573" s="224"/>
      <c r="AZ573" s="224"/>
    </row>
    <row r="574" spans="50:52">
      <c r="AX574" s="223"/>
      <c r="AY574" s="224"/>
      <c r="AZ574" s="224"/>
    </row>
    <row r="575" spans="50:52">
      <c r="AX575" s="223"/>
      <c r="AY575" s="224"/>
      <c r="AZ575" s="224"/>
    </row>
    <row r="576" spans="50:52">
      <c r="AX576" s="223"/>
      <c r="AY576" s="224"/>
      <c r="AZ576" s="224"/>
    </row>
    <row r="577" spans="50:52">
      <c r="AX577" s="223"/>
      <c r="AY577" s="224"/>
      <c r="AZ577" s="224"/>
    </row>
    <row r="578" spans="50:52">
      <c r="AX578" s="223"/>
      <c r="AY578" s="224"/>
      <c r="AZ578" s="224"/>
    </row>
    <row r="579" spans="50:52">
      <c r="AX579" s="223"/>
      <c r="AY579" s="224"/>
      <c r="AZ579" s="224"/>
    </row>
    <row r="580" spans="50:52">
      <c r="AX580" s="223"/>
      <c r="AY580" s="224"/>
      <c r="AZ580" s="224"/>
    </row>
    <row r="581" spans="50:52">
      <c r="AX581" s="223"/>
      <c r="AY581" s="224"/>
      <c r="AZ581" s="224"/>
    </row>
    <row r="582" spans="50:52">
      <c r="AX582" s="223"/>
      <c r="AY582" s="224"/>
      <c r="AZ582" s="224"/>
    </row>
    <row r="583" spans="50:52">
      <c r="AX583" s="223"/>
      <c r="AY583" s="224"/>
      <c r="AZ583" s="224"/>
    </row>
    <row r="584" spans="50:52">
      <c r="AX584" s="223"/>
      <c r="AY584" s="224"/>
      <c r="AZ584" s="224"/>
    </row>
    <row r="585" spans="50:52">
      <c r="AX585" s="223"/>
      <c r="AY585" s="224"/>
      <c r="AZ585" s="224"/>
    </row>
    <row r="586" spans="50:52">
      <c r="AX586" s="223"/>
      <c r="AY586" s="224"/>
      <c r="AZ586" s="224"/>
    </row>
    <row r="587" spans="50:52">
      <c r="AX587" s="223"/>
      <c r="AY587" s="224"/>
      <c r="AZ587" s="224"/>
    </row>
    <row r="588" spans="50:52">
      <c r="AX588" s="223"/>
      <c r="AY588" s="224"/>
      <c r="AZ588" s="224"/>
    </row>
    <row r="589" spans="50:52">
      <c r="AX589" s="223"/>
      <c r="AY589" s="224"/>
      <c r="AZ589" s="224"/>
    </row>
    <row r="590" spans="50:52">
      <c r="AX590" s="223"/>
      <c r="AY590" s="224"/>
      <c r="AZ590" s="224"/>
    </row>
    <row r="591" spans="50:52">
      <c r="AX591" s="223"/>
      <c r="AY591" s="224"/>
      <c r="AZ591" s="224"/>
    </row>
    <row r="592" spans="50:52">
      <c r="AX592" s="223"/>
      <c r="AY592" s="224"/>
      <c r="AZ592" s="224"/>
    </row>
    <row r="593" spans="50:52">
      <c r="AX593" s="223"/>
      <c r="AY593" s="224"/>
      <c r="AZ593" s="224"/>
    </row>
    <row r="594" spans="50:52">
      <c r="AX594" s="223"/>
      <c r="AY594" s="224"/>
      <c r="AZ594" s="224"/>
    </row>
    <row r="595" spans="50:52">
      <c r="AX595" s="223"/>
      <c r="AY595" s="224"/>
      <c r="AZ595" s="224"/>
    </row>
    <row r="596" spans="50:52">
      <c r="AX596" s="223"/>
      <c r="AY596" s="224"/>
      <c r="AZ596" s="224"/>
    </row>
    <row r="597" spans="50:52">
      <c r="AX597" s="223"/>
      <c r="AY597" s="224"/>
      <c r="AZ597" s="224"/>
    </row>
    <row r="598" spans="50:52">
      <c r="AX598" s="223"/>
      <c r="AY598" s="224"/>
      <c r="AZ598" s="224"/>
    </row>
    <row r="599" spans="50:52">
      <c r="AX599" s="223"/>
      <c r="AY599" s="224"/>
      <c r="AZ599" s="224"/>
    </row>
    <row r="600" spans="50:52">
      <c r="AX600" s="223"/>
      <c r="AY600" s="224"/>
      <c r="AZ600" s="224"/>
    </row>
    <row r="601" spans="50:52">
      <c r="AX601" s="223"/>
      <c r="AY601" s="224"/>
      <c r="AZ601" s="224"/>
    </row>
    <row r="602" spans="50:52">
      <c r="AX602" s="223"/>
      <c r="AY602" s="224"/>
      <c r="AZ602" s="224"/>
    </row>
    <row r="603" spans="50:52">
      <c r="AX603" s="223"/>
      <c r="AY603" s="224"/>
      <c r="AZ603" s="224"/>
    </row>
    <row r="604" spans="50:52">
      <c r="AX604" s="223"/>
      <c r="AY604" s="224"/>
      <c r="AZ604" s="224"/>
    </row>
    <row r="605" spans="50:52">
      <c r="AX605" s="223"/>
      <c r="AY605" s="224"/>
      <c r="AZ605" s="224"/>
    </row>
    <row r="606" spans="50:52">
      <c r="AX606" s="223"/>
      <c r="AY606" s="224"/>
      <c r="AZ606" s="224"/>
    </row>
    <row r="607" spans="50:52">
      <c r="AX607" s="223"/>
      <c r="AY607" s="224"/>
      <c r="AZ607" s="224"/>
    </row>
    <row r="608" spans="50:52">
      <c r="AX608" s="223"/>
      <c r="AY608" s="224"/>
      <c r="AZ608" s="224"/>
    </row>
    <row r="609" spans="50:52">
      <c r="AX609" s="223"/>
      <c r="AY609" s="224"/>
      <c r="AZ609" s="224"/>
    </row>
    <row r="610" spans="50:52">
      <c r="AX610" s="223"/>
      <c r="AY610" s="224"/>
      <c r="AZ610" s="224"/>
    </row>
    <row r="611" spans="50:52">
      <c r="AX611" s="223"/>
      <c r="AY611" s="224"/>
      <c r="AZ611" s="224"/>
    </row>
    <row r="612" spans="50:52">
      <c r="AX612" s="223"/>
      <c r="AY612" s="224"/>
      <c r="AZ612" s="224"/>
    </row>
    <row r="613" spans="50:52">
      <c r="AX613" s="223"/>
      <c r="AY613" s="224"/>
      <c r="AZ613" s="224"/>
    </row>
    <row r="614" spans="50:52">
      <c r="AX614" s="223"/>
      <c r="AY614" s="224"/>
      <c r="AZ614" s="224"/>
    </row>
    <row r="615" spans="50:52">
      <c r="AX615" s="223"/>
      <c r="AY615" s="224"/>
      <c r="AZ615" s="224"/>
    </row>
    <row r="616" spans="50:52">
      <c r="AX616" s="223"/>
      <c r="AY616" s="224"/>
      <c r="AZ616" s="224"/>
    </row>
    <row r="617" spans="50:52">
      <c r="AX617" s="223"/>
      <c r="AY617" s="224"/>
      <c r="AZ617" s="224"/>
    </row>
    <row r="618" spans="50:52">
      <c r="AX618" s="223"/>
      <c r="AY618" s="224"/>
      <c r="AZ618" s="224"/>
    </row>
    <row r="619" spans="50:52">
      <c r="AX619" s="223"/>
      <c r="AY619" s="224"/>
      <c r="AZ619" s="224"/>
    </row>
    <row r="620" spans="50:52">
      <c r="AX620" s="223"/>
      <c r="AY620" s="224"/>
      <c r="AZ620" s="224"/>
    </row>
    <row r="621" spans="50:52">
      <c r="AX621" s="223"/>
      <c r="AY621" s="224"/>
      <c r="AZ621" s="224"/>
    </row>
    <row r="622" spans="50:52">
      <c r="AX622" s="223"/>
      <c r="AY622" s="224"/>
      <c r="AZ622" s="224"/>
    </row>
    <row r="623" spans="50:52">
      <c r="AX623" s="223"/>
      <c r="AY623" s="224"/>
      <c r="AZ623" s="224"/>
    </row>
    <row r="624" spans="50:52">
      <c r="AX624" s="223"/>
      <c r="AY624" s="224"/>
      <c r="AZ624" s="224"/>
    </row>
    <row r="625" spans="50:52">
      <c r="AX625" s="223"/>
      <c r="AY625" s="224"/>
      <c r="AZ625" s="224"/>
    </row>
    <row r="626" spans="50:52">
      <c r="AX626" s="223"/>
      <c r="AY626" s="224"/>
      <c r="AZ626" s="224"/>
    </row>
    <row r="627" spans="50:52">
      <c r="AX627" s="223"/>
      <c r="AY627" s="224"/>
      <c r="AZ627" s="224"/>
    </row>
    <row r="628" spans="50:52">
      <c r="AX628" s="223"/>
      <c r="AY628" s="224"/>
      <c r="AZ628" s="224"/>
    </row>
    <row r="629" spans="50:52">
      <c r="AX629" s="223"/>
      <c r="AY629" s="224"/>
      <c r="AZ629" s="224"/>
    </row>
    <row r="630" spans="50:52">
      <c r="AX630" s="223"/>
      <c r="AY630" s="224"/>
      <c r="AZ630" s="224"/>
    </row>
    <row r="631" spans="50:52">
      <c r="AX631" s="223"/>
      <c r="AY631" s="224"/>
      <c r="AZ631" s="224"/>
    </row>
    <row r="632" spans="50:52">
      <c r="AX632" s="223"/>
      <c r="AY632" s="224"/>
      <c r="AZ632" s="224"/>
    </row>
    <row r="633" spans="50:52">
      <c r="AX633" s="223"/>
      <c r="AY633" s="224"/>
      <c r="AZ633" s="224"/>
    </row>
    <row r="634" spans="50:52">
      <c r="AX634" s="223"/>
      <c r="AY634" s="224"/>
      <c r="AZ634" s="224"/>
    </row>
    <row r="635" spans="50:52">
      <c r="AX635" s="223"/>
      <c r="AY635" s="224"/>
      <c r="AZ635" s="224"/>
    </row>
    <row r="636" spans="50:52">
      <c r="AX636" s="223"/>
      <c r="AY636" s="224"/>
      <c r="AZ636" s="224"/>
    </row>
    <row r="637" spans="50:52">
      <c r="AX637" s="223"/>
      <c r="AY637" s="224"/>
      <c r="AZ637" s="224"/>
    </row>
    <row r="638" spans="50:52">
      <c r="AX638" s="223"/>
      <c r="AY638" s="224"/>
      <c r="AZ638" s="224"/>
    </row>
    <row r="639" spans="50:52">
      <c r="AX639" s="223"/>
      <c r="AY639" s="224"/>
      <c r="AZ639" s="224"/>
    </row>
    <row r="640" spans="50:52">
      <c r="AX640" s="223"/>
      <c r="AY640" s="224"/>
      <c r="AZ640" s="224"/>
    </row>
    <row r="641" spans="50:52">
      <c r="AX641" s="223"/>
      <c r="AY641" s="224"/>
      <c r="AZ641" s="224"/>
    </row>
    <row r="642" spans="50:52">
      <c r="AX642" s="223"/>
      <c r="AY642" s="224"/>
      <c r="AZ642" s="224"/>
    </row>
    <row r="643" spans="50:52">
      <c r="AX643" s="223"/>
      <c r="AY643" s="224"/>
      <c r="AZ643" s="224"/>
    </row>
    <row r="644" spans="50:52">
      <c r="AX644" s="223"/>
      <c r="AY644" s="224"/>
      <c r="AZ644" s="224"/>
    </row>
    <row r="645" spans="50:52">
      <c r="AX645" s="223"/>
      <c r="AY645" s="224"/>
      <c r="AZ645" s="224"/>
    </row>
    <row r="646" spans="50:52">
      <c r="AX646" s="223"/>
      <c r="AY646" s="224"/>
      <c r="AZ646" s="224"/>
    </row>
    <row r="647" spans="50:52">
      <c r="AX647" s="223"/>
      <c r="AY647" s="224"/>
      <c r="AZ647" s="224"/>
    </row>
    <row r="648" spans="50:52">
      <c r="AX648" s="223"/>
      <c r="AY648" s="224"/>
      <c r="AZ648" s="224"/>
    </row>
    <row r="649" spans="50:52">
      <c r="AX649" s="223"/>
      <c r="AY649" s="224"/>
      <c r="AZ649" s="224"/>
    </row>
    <row r="650" spans="50:52">
      <c r="AX650" s="223"/>
      <c r="AY650" s="224"/>
      <c r="AZ650" s="224"/>
    </row>
    <row r="651" spans="50:52">
      <c r="AX651" s="223"/>
      <c r="AY651" s="224"/>
      <c r="AZ651" s="224"/>
    </row>
    <row r="652" spans="50:52">
      <c r="AX652" s="223"/>
      <c r="AY652" s="224"/>
      <c r="AZ652" s="224"/>
    </row>
    <row r="653" spans="50:52">
      <c r="AX653" s="223"/>
      <c r="AY653" s="224"/>
      <c r="AZ653" s="224"/>
    </row>
    <row r="654" spans="50:52">
      <c r="AX654" s="223"/>
      <c r="AY654" s="224"/>
      <c r="AZ654" s="224"/>
    </row>
    <row r="655" spans="50:52">
      <c r="AX655" s="223"/>
      <c r="AY655" s="224"/>
      <c r="AZ655" s="224"/>
    </row>
    <row r="656" spans="50:52">
      <c r="AX656" s="223"/>
      <c r="AY656" s="224"/>
      <c r="AZ656" s="224"/>
    </row>
    <row r="657" spans="50:52">
      <c r="AX657" s="223"/>
      <c r="AY657" s="224"/>
      <c r="AZ657" s="224"/>
    </row>
    <row r="658" spans="50:52">
      <c r="AX658" s="223"/>
      <c r="AY658" s="224"/>
      <c r="AZ658" s="224"/>
    </row>
    <row r="659" spans="50:52">
      <c r="AX659" s="223"/>
      <c r="AY659" s="224"/>
      <c r="AZ659" s="224"/>
    </row>
    <row r="660" spans="50:52">
      <c r="AX660" s="223"/>
      <c r="AY660" s="224"/>
      <c r="AZ660" s="224"/>
    </row>
    <row r="661" spans="50:52">
      <c r="AX661" s="223"/>
      <c r="AY661" s="224"/>
      <c r="AZ661" s="224"/>
    </row>
    <row r="662" spans="50:52">
      <c r="AX662" s="223"/>
      <c r="AY662" s="224"/>
      <c r="AZ662" s="224"/>
    </row>
    <row r="663" spans="50:52">
      <c r="AX663" s="223"/>
      <c r="AY663" s="224"/>
      <c r="AZ663" s="224"/>
    </row>
    <row r="664" spans="50:52">
      <c r="AX664" s="223"/>
      <c r="AY664" s="224"/>
      <c r="AZ664" s="224"/>
    </row>
    <row r="665" spans="50:52">
      <c r="AX665" s="223"/>
      <c r="AY665" s="224"/>
      <c r="AZ665" s="224"/>
    </row>
    <row r="666" spans="50:52">
      <c r="AX666" s="223"/>
      <c r="AY666" s="224"/>
      <c r="AZ666" s="224"/>
    </row>
    <row r="667" spans="50:52">
      <c r="AX667" s="223"/>
      <c r="AY667" s="224"/>
      <c r="AZ667" s="224"/>
    </row>
    <row r="668" spans="50:52">
      <c r="AX668" s="223"/>
      <c r="AY668" s="224"/>
      <c r="AZ668" s="224"/>
    </row>
    <row r="669" spans="50:52">
      <c r="AX669" s="223"/>
      <c r="AY669" s="224"/>
      <c r="AZ669" s="224"/>
    </row>
    <row r="670" spans="50:52">
      <c r="AX670" s="223"/>
      <c r="AY670" s="224"/>
      <c r="AZ670" s="224"/>
    </row>
    <row r="671" spans="50:52">
      <c r="AX671" s="223"/>
      <c r="AY671" s="224"/>
      <c r="AZ671" s="224"/>
    </row>
    <row r="672" spans="50:52">
      <c r="AX672" s="223"/>
      <c r="AY672" s="224"/>
      <c r="AZ672" s="224"/>
    </row>
    <row r="673" spans="50:52">
      <c r="AX673" s="223"/>
      <c r="AY673" s="224"/>
      <c r="AZ673" s="224"/>
    </row>
    <row r="674" spans="50:52">
      <c r="AX674" s="223"/>
      <c r="AY674" s="224"/>
      <c r="AZ674" s="224"/>
    </row>
    <row r="675" spans="50:52">
      <c r="AX675" s="223"/>
      <c r="AY675" s="224"/>
      <c r="AZ675" s="224"/>
    </row>
    <row r="676" spans="50:52">
      <c r="AX676" s="223"/>
      <c r="AY676" s="224"/>
      <c r="AZ676" s="224"/>
    </row>
    <row r="677" spans="50:52">
      <c r="AX677" s="223"/>
      <c r="AY677" s="224"/>
      <c r="AZ677" s="224"/>
    </row>
    <row r="678" spans="50:52">
      <c r="AX678" s="223"/>
      <c r="AY678" s="224"/>
      <c r="AZ678" s="224"/>
    </row>
    <row r="679" spans="50:52">
      <c r="AX679" s="223"/>
      <c r="AY679" s="224"/>
      <c r="AZ679" s="224"/>
    </row>
    <row r="680" spans="50:52">
      <c r="AX680" s="223"/>
      <c r="AY680" s="224"/>
      <c r="AZ680" s="224"/>
    </row>
    <row r="681" spans="50:52">
      <c r="AX681" s="223"/>
      <c r="AY681" s="224"/>
      <c r="AZ681" s="224"/>
    </row>
    <row r="682" spans="50:52">
      <c r="AX682" s="223"/>
      <c r="AY682" s="224"/>
      <c r="AZ682" s="224"/>
    </row>
    <row r="683" spans="50:52">
      <c r="AX683" s="223"/>
      <c r="AY683" s="224"/>
      <c r="AZ683" s="224"/>
    </row>
    <row r="684" spans="50:52">
      <c r="AX684" s="223"/>
      <c r="AY684" s="224"/>
      <c r="AZ684" s="224"/>
    </row>
    <row r="685" spans="50:52">
      <c r="AX685" s="223"/>
      <c r="AY685" s="224"/>
      <c r="AZ685" s="224"/>
    </row>
    <row r="686" spans="50:52">
      <c r="AX686" s="223"/>
      <c r="AY686" s="224"/>
      <c r="AZ686" s="224"/>
    </row>
    <row r="687" spans="50:52">
      <c r="AX687" s="223"/>
      <c r="AY687" s="224"/>
      <c r="AZ687" s="224"/>
    </row>
    <row r="688" spans="50:52">
      <c r="AX688" s="223"/>
      <c r="AY688" s="224"/>
      <c r="AZ688" s="224"/>
    </row>
    <row r="689" spans="50:52">
      <c r="AX689" s="223"/>
      <c r="AY689" s="224"/>
      <c r="AZ689" s="224"/>
    </row>
    <row r="690" spans="50:52">
      <c r="AX690" s="223"/>
      <c r="AY690" s="224"/>
      <c r="AZ690" s="224"/>
    </row>
    <row r="691" spans="50:52">
      <c r="AX691" s="223"/>
      <c r="AY691" s="224"/>
      <c r="AZ691" s="224"/>
    </row>
    <row r="692" spans="50:52">
      <c r="AX692" s="223"/>
      <c r="AY692" s="224"/>
      <c r="AZ692" s="224"/>
    </row>
    <row r="693" spans="50:52">
      <c r="AX693" s="223"/>
      <c r="AY693" s="224"/>
      <c r="AZ693" s="224"/>
    </row>
    <row r="694" spans="50:52">
      <c r="AX694" s="223"/>
      <c r="AY694" s="224"/>
      <c r="AZ694" s="224"/>
    </row>
    <row r="695" spans="50:52">
      <c r="AX695" s="223"/>
      <c r="AY695" s="224"/>
      <c r="AZ695" s="224"/>
    </row>
    <row r="696" spans="50:52">
      <c r="AX696" s="223"/>
      <c r="AY696" s="224"/>
      <c r="AZ696" s="224"/>
    </row>
    <row r="697" spans="50:52">
      <c r="AX697" s="223"/>
      <c r="AY697" s="224"/>
      <c r="AZ697" s="224"/>
    </row>
    <row r="698" spans="50:52">
      <c r="AX698" s="223"/>
      <c r="AY698" s="224"/>
      <c r="AZ698" s="224"/>
    </row>
    <row r="699" spans="50:52">
      <c r="AX699" s="223"/>
      <c r="AY699" s="224"/>
      <c r="AZ699" s="224"/>
    </row>
    <row r="700" spans="50:52">
      <c r="AX700" s="223"/>
      <c r="AY700" s="224"/>
      <c r="AZ700" s="224"/>
    </row>
    <row r="701" spans="50:52">
      <c r="AX701" s="223"/>
      <c r="AY701" s="224"/>
      <c r="AZ701" s="224"/>
    </row>
    <row r="702" spans="50:52">
      <c r="AX702" s="223"/>
      <c r="AY702" s="224"/>
      <c r="AZ702" s="224"/>
    </row>
    <row r="703" spans="50:52">
      <c r="AX703" s="223"/>
      <c r="AY703" s="224"/>
      <c r="AZ703" s="224"/>
    </row>
    <row r="704" spans="50:52">
      <c r="AX704" s="223"/>
      <c r="AY704" s="224"/>
      <c r="AZ704" s="224"/>
    </row>
    <row r="705" spans="50:52">
      <c r="AX705" s="223"/>
      <c r="AY705" s="224"/>
      <c r="AZ705" s="224"/>
    </row>
    <row r="706" spans="50:52">
      <c r="AX706" s="223"/>
      <c r="AY706" s="224"/>
      <c r="AZ706" s="224"/>
    </row>
    <row r="707" spans="50:52">
      <c r="AX707" s="223"/>
      <c r="AY707" s="224"/>
      <c r="AZ707" s="224"/>
    </row>
    <row r="708" spans="50:52">
      <c r="AX708" s="223"/>
      <c r="AY708" s="224"/>
      <c r="AZ708" s="224"/>
    </row>
    <row r="709" spans="50:52">
      <c r="AX709" s="223"/>
      <c r="AY709" s="224"/>
      <c r="AZ709" s="224"/>
    </row>
    <row r="710" spans="50:52">
      <c r="AX710" s="223"/>
      <c r="AY710" s="224"/>
      <c r="AZ710" s="224"/>
    </row>
    <row r="711" spans="50:52">
      <c r="AX711" s="223"/>
      <c r="AY711" s="224"/>
      <c r="AZ711" s="224"/>
    </row>
    <row r="712" spans="50:52">
      <c r="AX712" s="223"/>
      <c r="AY712" s="224"/>
      <c r="AZ712" s="224"/>
    </row>
    <row r="713" spans="50:52">
      <c r="AX713" s="223"/>
      <c r="AY713" s="224"/>
      <c r="AZ713" s="224"/>
    </row>
    <row r="714" spans="50:52">
      <c r="AX714" s="223"/>
      <c r="AY714" s="224"/>
      <c r="AZ714" s="224"/>
    </row>
    <row r="715" spans="50:52">
      <c r="AX715" s="223"/>
      <c r="AY715" s="224"/>
      <c r="AZ715" s="224"/>
    </row>
    <row r="716" spans="50:52">
      <c r="AX716" s="223"/>
      <c r="AY716" s="224"/>
      <c r="AZ716" s="224"/>
    </row>
    <row r="717" spans="50:52">
      <c r="AX717" s="223"/>
      <c r="AY717" s="224"/>
      <c r="AZ717" s="224"/>
    </row>
    <row r="718" spans="50:52">
      <c r="AX718" s="223"/>
      <c r="AY718" s="224"/>
      <c r="AZ718" s="224"/>
    </row>
    <row r="719" spans="50:52">
      <c r="AX719" s="223"/>
      <c r="AY719" s="224"/>
      <c r="AZ719" s="224"/>
    </row>
    <row r="720" spans="50:52">
      <c r="AX720" s="223"/>
      <c r="AY720" s="224"/>
      <c r="AZ720" s="224"/>
    </row>
    <row r="721" spans="50:52">
      <c r="AX721" s="223"/>
      <c r="AY721" s="224"/>
      <c r="AZ721" s="224"/>
    </row>
    <row r="722" spans="50:52">
      <c r="AX722" s="223"/>
      <c r="AY722" s="224"/>
      <c r="AZ722" s="224"/>
    </row>
    <row r="723" spans="50:52">
      <c r="AX723" s="223"/>
      <c r="AY723" s="224"/>
      <c r="AZ723" s="224"/>
    </row>
    <row r="724" spans="50:52">
      <c r="AX724" s="223"/>
      <c r="AY724" s="224"/>
      <c r="AZ724" s="224"/>
    </row>
    <row r="725" spans="50:52">
      <c r="AX725" s="223"/>
      <c r="AY725" s="224"/>
      <c r="AZ725" s="224"/>
    </row>
    <row r="726" spans="50:52">
      <c r="AX726" s="223"/>
      <c r="AY726" s="224"/>
      <c r="AZ726" s="224"/>
    </row>
    <row r="727" spans="50:52">
      <c r="AX727" s="223"/>
      <c r="AY727" s="224"/>
      <c r="AZ727" s="224"/>
    </row>
    <row r="728" spans="50:52">
      <c r="AX728" s="223"/>
      <c r="AY728" s="224"/>
      <c r="AZ728" s="224"/>
    </row>
    <row r="729" spans="50:52">
      <c r="AX729" s="223"/>
      <c r="AY729" s="224"/>
      <c r="AZ729" s="224"/>
    </row>
    <row r="730" spans="50:52">
      <c r="AX730" s="223"/>
      <c r="AY730" s="224"/>
      <c r="AZ730" s="224"/>
    </row>
    <row r="731" spans="50:52">
      <c r="AX731" s="223"/>
      <c r="AY731" s="224"/>
      <c r="AZ731" s="224"/>
    </row>
    <row r="732" spans="50:52">
      <c r="AX732" s="223"/>
      <c r="AY732" s="224"/>
      <c r="AZ732" s="224"/>
    </row>
    <row r="733" spans="50:52">
      <c r="AX733" s="223"/>
      <c r="AY733" s="224"/>
      <c r="AZ733" s="224"/>
    </row>
    <row r="734" spans="50:52">
      <c r="AX734" s="223"/>
      <c r="AY734" s="224"/>
      <c r="AZ734" s="224"/>
    </row>
    <row r="735" spans="50:52">
      <c r="AX735" s="223"/>
      <c r="AY735" s="224"/>
      <c r="AZ735" s="224"/>
    </row>
    <row r="736" spans="50:52">
      <c r="AX736" s="223"/>
      <c r="AY736" s="224"/>
      <c r="AZ736" s="224"/>
    </row>
    <row r="737" spans="50:52">
      <c r="AX737" s="223"/>
      <c r="AY737" s="224"/>
      <c r="AZ737" s="224"/>
    </row>
    <row r="738" spans="50:52">
      <c r="AX738" s="223"/>
      <c r="AY738" s="224"/>
      <c r="AZ738" s="224"/>
    </row>
    <row r="739" spans="50:52">
      <c r="AX739" s="223"/>
      <c r="AY739" s="224"/>
      <c r="AZ739" s="224"/>
    </row>
    <row r="740" spans="50:52">
      <c r="AX740" s="223"/>
      <c r="AY740" s="224"/>
      <c r="AZ740" s="224"/>
    </row>
    <row r="741" spans="50:52">
      <c r="AX741" s="223"/>
      <c r="AY741" s="224"/>
      <c r="AZ741" s="224"/>
    </row>
    <row r="742" spans="50:52">
      <c r="AX742" s="223"/>
      <c r="AY742" s="224"/>
      <c r="AZ742" s="224"/>
    </row>
    <row r="743" spans="50:52">
      <c r="AX743" s="223"/>
      <c r="AY743" s="224"/>
      <c r="AZ743" s="224"/>
    </row>
    <row r="744" spans="50:52">
      <c r="AX744" s="223"/>
      <c r="AY744" s="224"/>
      <c r="AZ744" s="224"/>
    </row>
    <row r="745" spans="50:52">
      <c r="AX745" s="223"/>
      <c r="AY745" s="224"/>
      <c r="AZ745" s="224"/>
    </row>
    <row r="746" spans="50:52">
      <c r="AX746" s="223"/>
      <c r="AY746" s="224"/>
      <c r="AZ746" s="224"/>
    </row>
    <row r="747" spans="50:52">
      <c r="AX747" s="223"/>
      <c r="AY747" s="224"/>
      <c r="AZ747" s="224"/>
    </row>
    <row r="748" spans="50:52">
      <c r="AX748" s="223"/>
      <c r="AY748" s="224"/>
      <c r="AZ748" s="224"/>
    </row>
    <row r="749" spans="50:52">
      <c r="AX749" s="223"/>
      <c r="AY749" s="224"/>
      <c r="AZ749" s="224"/>
    </row>
    <row r="750" spans="50:52">
      <c r="AX750" s="223"/>
      <c r="AY750" s="224"/>
      <c r="AZ750" s="224"/>
    </row>
    <row r="751" spans="50:52">
      <c r="AX751" s="223"/>
      <c r="AY751" s="224"/>
      <c r="AZ751" s="224"/>
    </row>
    <row r="752" spans="50:52">
      <c r="AX752" s="223"/>
      <c r="AY752" s="224"/>
      <c r="AZ752" s="224"/>
    </row>
    <row r="753" spans="50:52">
      <c r="AX753" s="223"/>
      <c r="AY753" s="224"/>
      <c r="AZ753" s="224"/>
    </row>
    <row r="754" spans="50:52">
      <c r="AX754" s="223"/>
      <c r="AY754" s="224"/>
      <c r="AZ754" s="224"/>
    </row>
    <row r="755" spans="50:52">
      <c r="AX755" s="223"/>
      <c r="AY755" s="224"/>
      <c r="AZ755" s="224"/>
    </row>
    <row r="756" spans="50:52">
      <c r="AX756" s="223"/>
      <c r="AY756" s="224"/>
      <c r="AZ756" s="224"/>
    </row>
    <row r="757" spans="50:52">
      <c r="AX757" s="223"/>
      <c r="AY757" s="224"/>
      <c r="AZ757" s="224"/>
    </row>
    <row r="758" spans="50:52">
      <c r="AX758" s="223"/>
      <c r="AY758" s="224"/>
      <c r="AZ758" s="224"/>
    </row>
    <row r="759" spans="50:52">
      <c r="AX759" s="223"/>
      <c r="AY759" s="224"/>
      <c r="AZ759" s="224"/>
    </row>
    <row r="760" spans="50:52">
      <c r="AX760" s="223"/>
      <c r="AY760" s="224"/>
      <c r="AZ760" s="224"/>
    </row>
    <row r="761" spans="50:52">
      <c r="AX761" s="223"/>
      <c r="AY761" s="224"/>
      <c r="AZ761" s="224"/>
    </row>
    <row r="762" spans="50:52">
      <c r="AX762" s="223"/>
      <c r="AY762" s="224"/>
      <c r="AZ762" s="224"/>
    </row>
    <row r="763" spans="50:52">
      <c r="AX763" s="223"/>
      <c r="AY763" s="224"/>
      <c r="AZ763" s="224"/>
    </row>
    <row r="764" spans="50:52">
      <c r="AX764" s="223"/>
      <c r="AY764" s="224"/>
      <c r="AZ764" s="224"/>
    </row>
    <row r="765" spans="50:52">
      <c r="AX765" s="223"/>
      <c r="AY765" s="224"/>
      <c r="AZ765" s="224"/>
    </row>
    <row r="766" spans="50:52">
      <c r="AX766" s="223"/>
      <c r="AY766" s="224"/>
      <c r="AZ766" s="224"/>
    </row>
    <row r="767" spans="50:52">
      <c r="AX767" s="223"/>
      <c r="AY767" s="224"/>
      <c r="AZ767" s="224"/>
    </row>
    <row r="768" spans="50:52">
      <c r="AX768" s="223"/>
      <c r="AY768" s="224"/>
      <c r="AZ768" s="224"/>
    </row>
    <row r="769" spans="50:52">
      <c r="AX769" s="223"/>
      <c r="AY769" s="224"/>
      <c r="AZ769" s="224"/>
    </row>
    <row r="770" spans="50:52">
      <c r="AX770" s="223"/>
      <c r="AY770" s="224"/>
      <c r="AZ770" s="224"/>
    </row>
    <row r="771" spans="50:52">
      <c r="AX771" s="223"/>
      <c r="AY771" s="224"/>
      <c r="AZ771" s="224"/>
    </row>
    <row r="772" spans="50:52">
      <c r="AX772" s="223"/>
      <c r="AY772" s="224"/>
      <c r="AZ772" s="224"/>
    </row>
    <row r="773" spans="50:52">
      <c r="AX773" s="223"/>
      <c r="AY773" s="224"/>
      <c r="AZ773" s="224"/>
    </row>
    <row r="774" spans="50:52">
      <c r="AX774" s="223"/>
      <c r="AY774" s="224"/>
      <c r="AZ774" s="224"/>
    </row>
    <row r="775" spans="50:52">
      <c r="AX775" s="223"/>
      <c r="AY775" s="224"/>
      <c r="AZ775" s="224"/>
    </row>
    <row r="776" spans="50:52">
      <c r="AX776" s="223"/>
      <c r="AY776" s="224"/>
      <c r="AZ776" s="224"/>
    </row>
    <row r="777" spans="50:52">
      <c r="AX777" s="223"/>
      <c r="AY777" s="224"/>
      <c r="AZ777" s="224"/>
    </row>
    <row r="778" spans="50:52">
      <c r="AX778" s="223"/>
      <c r="AY778" s="224"/>
      <c r="AZ778" s="224"/>
    </row>
    <row r="779" spans="50:52">
      <c r="AX779" s="223"/>
      <c r="AY779" s="224"/>
      <c r="AZ779" s="224"/>
    </row>
    <row r="780" spans="50:52">
      <c r="AX780" s="223"/>
      <c r="AY780" s="224"/>
      <c r="AZ780" s="224"/>
    </row>
    <row r="781" spans="50:52">
      <c r="AX781" s="223"/>
      <c r="AY781" s="224"/>
      <c r="AZ781" s="224"/>
    </row>
    <row r="782" spans="50:52">
      <c r="AX782" s="223"/>
      <c r="AY782" s="224"/>
      <c r="AZ782" s="224"/>
    </row>
    <row r="783" spans="50:52">
      <c r="AX783" s="223"/>
      <c r="AY783" s="224"/>
      <c r="AZ783" s="224"/>
    </row>
    <row r="784" spans="50:52">
      <c r="AX784" s="223"/>
      <c r="AY784" s="224"/>
      <c r="AZ784" s="224"/>
    </row>
    <row r="785" spans="50:52">
      <c r="AX785" s="223"/>
      <c r="AY785" s="224"/>
      <c r="AZ785" s="224"/>
    </row>
    <row r="786" spans="50:52">
      <c r="AX786" s="223"/>
      <c r="AY786" s="224"/>
      <c r="AZ786" s="224"/>
    </row>
    <row r="787" spans="50:52">
      <c r="AX787" s="223"/>
      <c r="AY787" s="224"/>
      <c r="AZ787" s="224"/>
    </row>
    <row r="788" spans="50:52">
      <c r="AX788" s="223"/>
      <c r="AY788" s="224"/>
      <c r="AZ788" s="224"/>
    </row>
    <row r="789" spans="50:52">
      <c r="AX789" s="223"/>
      <c r="AY789" s="224"/>
      <c r="AZ789" s="224"/>
    </row>
    <row r="790" spans="50:52">
      <c r="AX790" s="223"/>
      <c r="AY790" s="224"/>
      <c r="AZ790" s="224"/>
    </row>
    <row r="791" spans="50:52">
      <c r="AX791" s="223"/>
      <c r="AY791" s="224"/>
      <c r="AZ791" s="224"/>
    </row>
    <row r="792" spans="50:52">
      <c r="AX792" s="223"/>
      <c r="AY792" s="224"/>
      <c r="AZ792" s="224"/>
    </row>
    <row r="793" spans="50:52">
      <c r="AX793" s="223"/>
      <c r="AY793" s="224"/>
      <c r="AZ793" s="224"/>
    </row>
    <row r="794" spans="50:52">
      <c r="AX794" s="223"/>
      <c r="AY794" s="224"/>
      <c r="AZ794" s="224"/>
    </row>
    <row r="795" spans="50:52">
      <c r="AX795" s="223"/>
      <c r="AY795" s="224"/>
      <c r="AZ795" s="224"/>
    </row>
    <row r="796" spans="50:52">
      <c r="AX796" s="223"/>
      <c r="AY796" s="224"/>
      <c r="AZ796" s="224"/>
    </row>
    <row r="797" spans="50:52">
      <c r="AX797" s="223"/>
      <c r="AY797" s="224"/>
      <c r="AZ797" s="224"/>
    </row>
    <row r="798" spans="50:52">
      <c r="AX798" s="223"/>
      <c r="AY798" s="224"/>
      <c r="AZ798" s="224"/>
    </row>
    <row r="799" spans="50:52">
      <c r="AX799" s="223"/>
      <c r="AY799" s="224"/>
      <c r="AZ799" s="224"/>
    </row>
    <row r="800" spans="50:52">
      <c r="AX800" s="223"/>
      <c r="AY800" s="224"/>
      <c r="AZ800" s="224"/>
    </row>
    <row r="801" spans="50:52">
      <c r="AX801" s="223"/>
      <c r="AY801" s="224"/>
      <c r="AZ801" s="224"/>
    </row>
    <row r="802" spans="50:52">
      <c r="AX802" s="223"/>
      <c r="AY802" s="224"/>
      <c r="AZ802" s="224"/>
    </row>
    <row r="803" spans="50:52">
      <c r="AX803" s="223"/>
      <c r="AY803" s="224"/>
      <c r="AZ803" s="224"/>
    </row>
    <row r="804" spans="50:52">
      <c r="AX804" s="223"/>
      <c r="AY804" s="224"/>
      <c r="AZ804" s="224"/>
    </row>
    <row r="805" spans="50:52">
      <c r="AX805" s="223"/>
      <c r="AY805" s="224"/>
      <c r="AZ805" s="224"/>
    </row>
    <row r="806" spans="50:52">
      <c r="AX806" s="223"/>
      <c r="AY806" s="224"/>
      <c r="AZ806" s="224"/>
    </row>
    <row r="807" spans="50:52">
      <c r="AX807" s="223"/>
      <c r="AY807" s="224"/>
      <c r="AZ807" s="224"/>
    </row>
    <row r="808" spans="50:52">
      <c r="AX808" s="223"/>
      <c r="AY808" s="224"/>
      <c r="AZ808" s="224"/>
    </row>
    <row r="809" spans="50:52">
      <c r="AX809" s="223"/>
      <c r="AY809" s="224"/>
      <c r="AZ809" s="224"/>
    </row>
    <row r="810" spans="50:52">
      <c r="AX810" s="223"/>
      <c r="AY810" s="224"/>
      <c r="AZ810" s="224"/>
    </row>
    <row r="811" spans="50:52">
      <c r="AX811" s="223"/>
      <c r="AY811" s="224"/>
      <c r="AZ811" s="224"/>
    </row>
    <row r="812" spans="50:52">
      <c r="AX812" s="223"/>
      <c r="AY812" s="224"/>
      <c r="AZ812" s="224"/>
    </row>
    <row r="813" spans="50:52">
      <c r="AX813" s="223"/>
      <c r="AY813" s="224"/>
      <c r="AZ813" s="224"/>
    </row>
    <row r="814" spans="50:52">
      <c r="AX814" s="223"/>
      <c r="AY814" s="224"/>
      <c r="AZ814" s="224"/>
    </row>
    <row r="815" spans="50:52">
      <c r="AX815" s="223"/>
      <c r="AY815" s="224"/>
      <c r="AZ815" s="224"/>
    </row>
    <row r="816" spans="50:52">
      <c r="AX816" s="223"/>
      <c r="AY816" s="224"/>
      <c r="AZ816" s="224"/>
    </row>
    <row r="817" spans="50:52">
      <c r="AX817" s="223"/>
      <c r="AY817" s="224"/>
      <c r="AZ817" s="224"/>
    </row>
    <row r="818" spans="50:52">
      <c r="AX818" s="223"/>
      <c r="AY818" s="224"/>
      <c r="AZ818" s="224"/>
    </row>
    <row r="819" spans="50:52">
      <c r="AX819" s="223"/>
      <c r="AY819" s="224"/>
      <c r="AZ819" s="224"/>
    </row>
    <row r="820" spans="50:52">
      <c r="AX820" s="223"/>
      <c r="AY820" s="224"/>
      <c r="AZ820" s="224"/>
    </row>
    <row r="821" spans="50:52">
      <c r="AX821" s="223"/>
      <c r="AY821" s="224"/>
      <c r="AZ821" s="224"/>
    </row>
    <row r="822" spans="50:52">
      <c r="AX822" s="223"/>
      <c r="AY822" s="224"/>
      <c r="AZ822" s="224"/>
    </row>
    <row r="823" spans="50:52">
      <c r="AX823" s="223"/>
      <c r="AY823" s="224"/>
      <c r="AZ823" s="224"/>
    </row>
    <row r="824" spans="50:52">
      <c r="AX824" s="223"/>
      <c r="AY824" s="224"/>
      <c r="AZ824" s="224"/>
    </row>
    <row r="825" spans="50:52">
      <c r="AX825" s="223"/>
      <c r="AY825" s="224"/>
      <c r="AZ825" s="224"/>
    </row>
    <row r="826" spans="50:52">
      <c r="AX826" s="223"/>
      <c r="AY826" s="224"/>
      <c r="AZ826" s="224"/>
    </row>
    <row r="827" spans="50:52">
      <c r="AX827" s="223"/>
      <c r="AY827" s="224"/>
      <c r="AZ827" s="224"/>
    </row>
    <row r="828" spans="50:52">
      <c r="AX828" s="223"/>
      <c r="AY828" s="224"/>
      <c r="AZ828" s="224"/>
    </row>
    <row r="829" spans="50:52">
      <c r="AX829" s="223"/>
      <c r="AY829" s="224"/>
      <c r="AZ829" s="224"/>
    </row>
    <row r="830" spans="50:52">
      <c r="AX830" s="223"/>
      <c r="AY830" s="224"/>
      <c r="AZ830" s="224"/>
    </row>
    <row r="831" spans="50:52">
      <c r="AX831" s="223"/>
      <c r="AY831" s="224"/>
      <c r="AZ831" s="224"/>
    </row>
    <row r="832" spans="50:52">
      <c r="AX832" s="223"/>
      <c r="AY832" s="224"/>
      <c r="AZ832" s="224"/>
    </row>
    <row r="833" spans="50:52">
      <c r="AX833" s="223"/>
      <c r="AY833" s="224"/>
      <c r="AZ833" s="224"/>
    </row>
    <row r="834" spans="50:52">
      <c r="AX834" s="223"/>
      <c r="AY834" s="224"/>
      <c r="AZ834" s="224"/>
    </row>
    <row r="835" spans="50:52">
      <c r="AX835" s="223"/>
      <c r="AY835" s="224"/>
      <c r="AZ835" s="224"/>
    </row>
    <row r="836" spans="50:52">
      <c r="AX836" s="223"/>
      <c r="AY836" s="224"/>
      <c r="AZ836" s="224"/>
    </row>
    <row r="837" spans="50:52">
      <c r="AX837" s="223"/>
      <c r="AY837" s="224"/>
      <c r="AZ837" s="224"/>
    </row>
    <row r="838" spans="50:52">
      <c r="AX838" s="223"/>
      <c r="AY838" s="224"/>
      <c r="AZ838" s="224"/>
    </row>
    <row r="839" spans="50:52">
      <c r="AX839" s="223"/>
      <c r="AY839" s="224"/>
      <c r="AZ839" s="224"/>
    </row>
    <row r="840" spans="50:52">
      <c r="AX840" s="223"/>
      <c r="AY840" s="224"/>
      <c r="AZ840" s="224"/>
    </row>
    <row r="841" spans="50:52">
      <c r="AX841" s="223"/>
      <c r="AY841" s="224"/>
      <c r="AZ841" s="224"/>
    </row>
    <row r="842" spans="50:52">
      <c r="AX842" s="223"/>
      <c r="AY842" s="224"/>
      <c r="AZ842" s="224"/>
    </row>
    <row r="843" spans="50:52">
      <c r="AX843" s="223"/>
      <c r="AY843" s="224"/>
      <c r="AZ843" s="224"/>
    </row>
    <row r="844" spans="50:52">
      <c r="AX844" s="223"/>
      <c r="AY844" s="224"/>
      <c r="AZ844" s="224"/>
    </row>
    <row r="845" spans="50:52">
      <c r="AX845" s="223"/>
      <c r="AY845" s="224"/>
      <c r="AZ845" s="224"/>
    </row>
    <row r="846" spans="50:52">
      <c r="AX846" s="223"/>
      <c r="AY846" s="224"/>
      <c r="AZ846" s="224"/>
    </row>
    <row r="847" spans="50:52">
      <c r="AX847" s="223"/>
      <c r="AY847" s="224"/>
      <c r="AZ847" s="224"/>
    </row>
    <row r="848" spans="50:52">
      <c r="AX848" s="223"/>
      <c r="AY848" s="224"/>
      <c r="AZ848" s="224"/>
    </row>
    <row r="849" spans="50:52">
      <c r="AX849" s="223"/>
      <c r="AY849" s="224"/>
      <c r="AZ849" s="224"/>
    </row>
    <row r="850" spans="50:52">
      <c r="AX850" s="223"/>
      <c r="AY850" s="224"/>
      <c r="AZ850" s="224"/>
    </row>
    <row r="851" spans="50:52">
      <c r="AX851" s="223"/>
      <c r="AY851" s="224"/>
      <c r="AZ851" s="224"/>
    </row>
    <row r="852" spans="50:52">
      <c r="AX852" s="223"/>
      <c r="AY852" s="224"/>
      <c r="AZ852" s="224"/>
    </row>
    <row r="853" spans="50:52">
      <c r="AX853" s="223"/>
      <c r="AY853" s="224"/>
      <c r="AZ853" s="224"/>
    </row>
    <row r="854" spans="50:52">
      <c r="AX854" s="223"/>
      <c r="AY854" s="224"/>
      <c r="AZ854" s="224"/>
    </row>
    <row r="855" spans="50:52">
      <c r="AX855" s="223"/>
      <c r="AY855" s="224"/>
      <c r="AZ855" s="224"/>
    </row>
    <row r="856" spans="50:52">
      <c r="AX856" s="223"/>
      <c r="AY856" s="224"/>
      <c r="AZ856" s="224"/>
    </row>
    <row r="857" spans="50:52">
      <c r="AX857" s="223"/>
      <c r="AY857" s="224"/>
      <c r="AZ857" s="224"/>
    </row>
    <row r="858" spans="50:52">
      <c r="AX858" s="223"/>
      <c r="AY858" s="224"/>
      <c r="AZ858" s="224"/>
    </row>
    <row r="859" spans="50:52">
      <c r="AX859" s="223"/>
      <c r="AY859" s="224"/>
      <c r="AZ859" s="224"/>
    </row>
    <row r="860" spans="50:52">
      <c r="AX860" s="223"/>
      <c r="AY860" s="224"/>
      <c r="AZ860" s="224"/>
    </row>
    <row r="861" spans="50:52">
      <c r="AX861" s="223"/>
      <c r="AY861" s="224"/>
      <c r="AZ861" s="224"/>
    </row>
    <row r="862" spans="50:52">
      <c r="AX862" s="223"/>
      <c r="AY862" s="224"/>
      <c r="AZ862" s="224"/>
    </row>
    <row r="863" spans="50:52">
      <c r="AX863" s="223"/>
      <c r="AY863" s="224"/>
      <c r="AZ863" s="224"/>
    </row>
    <row r="864" spans="50:52">
      <c r="AX864" s="223"/>
      <c r="AY864" s="224"/>
      <c r="AZ864" s="224"/>
    </row>
    <row r="865" spans="50:52">
      <c r="AX865" s="223"/>
      <c r="AY865" s="224"/>
      <c r="AZ865" s="224"/>
    </row>
    <row r="866" spans="50:52">
      <c r="AX866" s="223"/>
      <c r="AY866" s="224"/>
      <c r="AZ866" s="224"/>
    </row>
    <row r="867" spans="50:52">
      <c r="AX867" s="223"/>
      <c r="AY867" s="224"/>
      <c r="AZ867" s="224"/>
    </row>
    <row r="868" spans="50:52">
      <c r="AX868" s="223"/>
      <c r="AY868" s="224"/>
      <c r="AZ868" s="224"/>
    </row>
    <row r="869" spans="50:52">
      <c r="AX869" s="223"/>
      <c r="AY869" s="224"/>
      <c r="AZ869" s="224"/>
    </row>
    <row r="870" spans="50:52">
      <c r="AX870" s="223"/>
      <c r="AY870" s="224"/>
      <c r="AZ870" s="224"/>
    </row>
    <row r="871" spans="50:52">
      <c r="AX871" s="223"/>
      <c r="AY871" s="224"/>
      <c r="AZ871" s="224"/>
    </row>
    <row r="872" spans="50:52">
      <c r="AX872" s="223"/>
      <c r="AY872" s="224"/>
      <c r="AZ872" s="224"/>
    </row>
    <row r="873" spans="50:52">
      <c r="AX873" s="223"/>
      <c r="AY873" s="224"/>
      <c r="AZ873" s="224"/>
    </row>
    <row r="874" spans="50:52">
      <c r="AX874" s="223"/>
      <c r="AY874" s="224"/>
      <c r="AZ874" s="224"/>
    </row>
    <row r="875" spans="50:52">
      <c r="AX875" s="223"/>
      <c r="AY875" s="224"/>
      <c r="AZ875" s="224"/>
    </row>
    <row r="876" spans="50:52">
      <c r="AX876" s="223"/>
      <c r="AY876" s="224"/>
      <c r="AZ876" s="224"/>
    </row>
    <row r="877" spans="50:52">
      <c r="AX877" s="223"/>
      <c r="AY877" s="224"/>
      <c r="AZ877" s="224"/>
    </row>
    <row r="878" spans="50:52">
      <c r="AX878" s="223"/>
      <c r="AY878" s="224"/>
      <c r="AZ878" s="224"/>
    </row>
    <row r="879" spans="50:52">
      <c r="AX879" s="223"/>
      <c r="AY879" s="224"/>
      <c r="AZ879" s="224"/>
    </row>
    <row r="880" spans="50:52">
      <c r="AX880" s="223"/>
      <c r="AY880" s="224"/>
      <c r="AZ880" s="224"/>
    </row>
    <row r="881" spans="50:52">
      <c r="AX881" s="223"/>
      <c r="AY881" s="224"/>
      <c r="AZ881" s="224"/>
    </row>
    <row r="882" spans="50:52">
      <c r="AX882" s="223"/>
      <c r="AY882" s="224"/>
      <c r="AZ882" s="224"/>
    </row>
    <row r="883" spans="50:52">
      <c r="AX883" s="223"/>
      <c r="AY883" s="224"/>
      <c r="AZ883" s="224"/>
    </row>
    <row r="884" spans="50:52">
      <c r="AX884" s="223"/>
      <c r="AY884" s="224"/>
      <c r="AZ884" s="224"/>
    </row>
    <row r="885" spans="50:52">
      <c r="AX885" s="223"/>
      <c r="AY885" s="224"/>
      <c r="AZ885" s="224"/>
    </row>
    <row r="886" spans="50:52">
      <c r="AX886" s="223"/>
      <c r="AY886" s="224"/>
      <c r="AZ886" s="224"/>
    </row>
    <row r="887" spans="50:52">
      <c r="AX887" s="223"/>
      <c r="AY887" s="224"/>
      <c r="AZ887" s="224"/>
    </row>
    <row r="888" spans="50:52">
      <c r="AX888" s="223"/>
      <c r="AY888" s="224"/>
      <c r="AZ888" s="224"/>
    </row>
    <row r="889" spans="50:52">
      <c r="AX889" s="223"/>
      <c r="AY889" s="224"/>
      <c r="AZ889" s="224"/>
    </row>
    <row r="890" spans="50:52">
      <c r="AX890" s="223"/>
      <c r="AY890" s="224"/>
      <c r="AZ890" s="224"/>
    </row>
    <row r="891" spans="50:52">
      <c r="AX891" s="223"/>
      <c r="AY891" s="224"/>
      <c r="AZ891" s="224"/>
    </row>
    <row r="892" spans="50:52">
      <c r="AX892" s="223"/>
      <c r="AY892" s="224"/>
      <c r="AZ892" s="224"/>
    </row>
    <row r="893" spans="50:52">
      <c r="AX893" s="223"/>
      <c r="AY893" s="224"/>
      <c r="AZ893" s="224"/>
    </row>
    <row r="894" spans="50:52">
      <c r="AX894" s="223"/>
      <c r="AY894" s="224"/>
      <c r="AZ894" s="224"/>
    </row>
    <row r="895" spans="50:52">
      <c r="AX895" s="223"/>
      <c r="AY895" s="224"/>
      <c r="AZ895" s="224"/>
    </row>
    <row r="896" spans="50:52">
      <c r="AX896" s="223"/>
      <c r="AY896" s="224"/>
      <c r="AZ896" s="224"/>
    </row>
    <row r="897" spans="50:52">
      <c r="AX897" s="223"/>
      <c r="AY897" s="224"/>
      <c r="AZ897" s="224"/>
    </row>
    <row r="898" spans="50:52">
      <c r="AX898" s="223"/>
      <c r="AY898" s="224"/>
      <c r="AZ898" s="224"/>
    </row>
    <row r="899" spans="50:52">
      <c r="AX899" s="223"/>
      <c r="AY899" s="224"/>
      <c r="AZ899" s="224"/>
    </row>
    <row r="900" spans="50:52">
      <c r="AX900" s="223"/>
      <c r="AY900" s="224"/>
      <c r="AZ900" s="224"/>
    </row>
    <row r="901" spans="50:52">
      <c r="AX901" s="223"/>
      <c r="AY901" s="224"/>
      <c r="AZ901" s="224"/>
    </row>
    <row r="902" spans="50:52">
      <c r="AX902" s="223"/>
      <c r="AY902" s="224"/>
      <c r="AZ902" s="224"/>
    </row>
    <row r="903" spans="50:52">
      <c r="AX903" s="223"/>
      <c r="AY903" s="224"/>
      <c r="AZ903" s="224"/>
    </row>
    <row r="904" spans="50:52">
      <c r="AX904" s="223"/>
      <c r="AY904" s="224"/>
      <c r="AZ904" s="224"/>
    </row>
    <row r="905" spans="50:52">
      <c r="AX905" s="223"/>
      <c r="AY905" s="224"/>
      <c r="AZ905" s="224"/>
    </row>
    <row r="906" spans="50:52">
      <c r="AX906" s="223"/>
      <c r="AY906" s="224"/>
      <c r="AZ906" s="224"/>
    </row>
    <row r="907" spans="50:52">
      <c r="AX907" s="223"/>
      <c r="AY907" s="224"/>
      <c r="AZ907" s="224"/>
    </row>
    <row r="908" spans="50:52">
      <c r="AX908" s="223"/>
      <c r="AY908" s="224"/>
      <c r="AZ908" s="224"/>
    </row>
    <row r="909" spans="50:52">
      <c r="AX909" s="223"/>
      <c r="AY909" s="224"/>
      <c r="AZ909" s="224"/>
    </row>
    <row r="910" spans="50:52">
      <c r="AX910" s="223"/>
      <c r="AY910" s="224"/>
      <c r="AZ910" s="224"/>
    </row>
    <row r="911" spans="50:52">
      <c r="AX911" s="223"/>
      <c r="AY911" s="224"/>
      <c r="AZ911" s="224"/>
    </row>
    <row r="912" spans="50:52">
      <c r="AX912" s="223"/>
      <c r="AY912" s="224"/>
      <c r="AZ912" s="224"/>
    </row>
    <row r="913" spans="50:52">
      <c r="AX913" s="223"/>
      <c r="AY913" s="224"/>
      <c r="AZ913" s="224"/>
    </row>
    <row r="914" spans="50:52">
      <c r="AX914" s="223"/>
      <c r="AY914" s="224"/>
      <c r="AZ914" s="224"/>
    </row>
    <row r="915" spans="50:52">
      <c r="AX915" s="223"/>
      <c r="AY915" s="224"/>
      <c r="AZ915" s="224"/>
    </row>
    <row r="916" spans="50:52">
      <c r="AX916" s="223"/>
      <c r="AY916" s="224"/>
      <c r="AZ916" s="224"/>
    </row>
    <row r="917" spans="50:52">
      <c r="AX917" s="223"/>
      <c r="AY917" s="224"/>
      <c r="AZ917" s="224"/>
    </row>
    <row r="918" spans="50:52">
      <c r="AX918" s="223"/>
      <c r="AY918" s="224"/>
      <c r="AZ918" s="224"/>
    </row>
    <row r="919" spans="50:52">
      <c r="AX919" s="223"/>
      <c r="AY919" s="224"/>
      <c r="AZ919" s="224"/>
    </row>
    <row r="920" spans="50:52">
      <c r="AX920" s="223"/>
      <c r="AY920" s="224"/>
      <c r="AZ920" s="224"/>
    </row>
    <row r="921" spans="50:52">
      <c r="AX921" s="223"/>
      <c r="AY921" s="224"/>
      <c r="AZ921" s="224"/>
    </row>
    <row r="922" spans="50:52">
      <c r="AX922" s="223"/>
      <c r="AY922" s="224"/>
      <c r="AZ922" s="224"/>
    </row>
    <row r="923" spans="50:52">
      <c r="AX923" s="223"/>
      <c r="AY923" s="224"/>
      <c r="AZ923" s="224"/>
    </row>
    <row r="924" spans="50:52">
      <c r="AX924" s="223"/>
      <c r="AY924" s="224"/>
      <c r="AZ924" s="224"/>
    </row>
    <row r="925" spans="50:52">
      <c r="AX925" s="223"/>
      <c r="AY925" s="224"/>
      <c r="AZ925" s="224"/>
    </row>
    <row r="926" spans="50:52">
      <c r="AX926" s="223"/>
      <c r="AY926" s="224"/>
      <c r="AZ926" s="224"/>
    </row>
    <row r="927" spans="50:52">
      <c r="AX927" s="223"/>
      <c r="AY927" s="224"/>
      <c r="AZ927" s="224"/>
    </row>
    <row r="928" spans="50:52">
      <c r="AX928" s="223"/>
      <c r="AY928" s="224"/>
      <c r="AZ928" s="224"/>
    </row>
    <row r="929" spans="50:52">
      <c r="AX929" s="223"/>
      <c r="AY929" s="224"/>
      <c r="AZ929" s="224"/>
    </row>
    <row r="930" spans="50:52">
      <c r="AX930" s="223"/>
      <c r="AY930" s="224"/>
      <c r="AZ930" s="224"/>
    </row>
    <row r="931" spans="50:52">
      <c r="AX931" s="223"/>
      <c r="AY931" s="224"/>
      <c r="AZ931" s="224"/>
    </row>
    <row r="932" spans="50:52">
      <c r="AX932" s="223"/>
      <c r="AY932" s="224"/>
      <c r="AZ932" s="224"/>
    </row>
    <row r="933" spans="50:52">
      <c r="AX933" s="223"/>
      <c r="AY933" s="224"/>
      <c r="AZ933" s="224"/>
    </row>
    <row r="934" spans="50:52">
      <c r="AX934" s="223"/>
      <c r="AY934" s="224"/>
      <c r="AZ934" s="224"/>
    </row>
  </sheetData>
  <sheetProtection selectLockedCells="1" selectUnlockedCells="1"/>
  <mergeCells count="1"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0" orientation="landscape" verticalDpi="300"/>
  <headerFooter>
    <oddHeader>&amp;RSid 4</oddHeader>
    <oddFooter>&amp;R&amp;D</oddFooter>
  </headerFooter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29"/>
  <dimension ref="A1:BF163"/>
  <sheetViews>
    <sheetView tabSelected="1" topLeftCell="AL1" workbookViewId="0">
      <selection activeCell="B1" sqref="B1"/>
    </sheetView>
  </sheetViews>
  <sheetFormatPr baseColWidth="10" defaultColWidth="9.1640625" defaultRowHeight="16"/>
  <cols>
    <col min="1" max="1" width="5.6640625" style="17" bestFit="1" customWidth="1"/>
    <col min="2" max="2" width="89.83203125" style="17" bestFit="1" customWidth="1"/>
    <col min="3" max="3" width="9.1640625" style="17"/>
    <col min="4" max="5" width="8" style="17" bestFit="1" customWidth="1"/>
    <col min="6" max="6" width="12.6640625" style="17" bestFit="1" customWidth="1"/>
    <col min="7" max="7" width="8" style="17" bestFit="1" customWidth="1"/>
    <col min="8" max="8" width="10.6640625" style="17" bestFit="1" customWidth="1"/>
    <col min="9" max="9" width="8" style="17" bestFit="1" customWidth="1"/>
    <col min="10" max="10" width="11.5" style="17" bestFit="1" customWidth="1"/>
    <col min="11" max="11" width="11.5" style="17" customWidth="1"/>
    <col min="12" max="12" width="14.83203125" style="17" bestFit="1" customWidth="1"/>
    <col min="13" max="13" width="12.6640625" style="17" bestFit="1" customWidth="1"/>
    <col min="14" max="14" width="13" style="17" bestFit="1" customWidth="1"/>
    <col min="15" max="15" width="9.1640625" style="17" bestFit="1"/>
    <col min="16" max="16" width="12.5" style="17" bestFit="1" customWidth="1"/>
    <col min="17" max="17" width="13.5" style="17" bestFit="1" customWidth="1"/>
    <col min="18" max="18" width="14.83203125" style="17" bestFit="1" customWidth="1"/>
    <col min="19" max="19" width="14.5" style="17" bestFit="1" customWidth="1"/>
    <col min="20" max="20" width="12.33203125" style="17" bestFit="1" customWidth="1"/>
    <col min="21" max="21" width="8" style="17" bestFit="1" customWidth="1"/>
    <col min="22" max="22" width="14.83203125" style="17" bestFit="1" customWidth="1"/>
    <col min="23" max="23" width="11" style="17" bestFit="1" customWidth="1"/>
    <col min="24" max="24" width="18.33203125" style="17" bestFit="1" customWidth="1"/>
    <col min="25" max="25" width="13.83203125" style="17" bestFit="1" customWidth="1"/>
    <col min="26" max="26" width="11.83203125" style="55" bestFit="1" customWidth="1"/>
    <col min="27" max="27" width="12.1640625" style="17" bestFit="1" customWidth="1"/>
    <col min="28" max="28" width="9.5" style="17" bestFit="1" customWidth="1"/>
    <col min="29" max="29" width="14.83203125" style="17" bestFit="1" customWidth="1"/>
    <col min="30" max="30" width="14.83203125" style="17" customWidth="1"/>
    <col min="31" max="31" width="14.1640625" style="17" bestFit="1" customWidth="1"/>
    <col min="32" max="32" width="17.1640625" style="17" bestFit="1" customWidth="1"/>
    <col min="33" max="33" width="21.1640625" style="17" bestFit="1" customWidth="1"/>
    <col min="34" max="34" width="17.1640625" style="17" bestFit="1" customWidth="1"/>
    <col min="35" max="35" width="24" style="17" bestFit="1" customWidth="1"/>
    <col min="36" max="36" width="12.1640625" style="17" bestFit="1" customWidth="1"/>
    <col min="37" max="37" width="12.33203125" style="17" bestFit="1" customWidth="1"/>
    <col min="38" max="38" width="8" style="17" bestFit="1" customWidth="1"/>
    <col min="39" max="39" width="10.33203125" style="17" bestFit="1" customWidth="1"/>
    <col min="40" max="40" width="10" style="17" bestFit="1" customWidth="1"/>
    <col min="41" max="41" width="8" style="17" bestFit="1" customWidth="1"/>
    <col min="42" max="42" width="11.1640625" style="17" bestFit="1" customWidth="1"/>
    <col min="43" max="43" width="11.5" style="17" bestFit="1" customWidth="1"/>
    <col min="44" max="44" width="11.1640625" style="17" bestFit="1" customWidth="1"/>
    <col min="45" max="45" width="14.83203125" style="17" bestFit="1" customWidth="1"/>
    <col min="46" max="46" width="8" style="17" bestFit="1" customWidth="1"/>
    <col min="47" max="47" width="8.83203125" style="17" bestFit="1" customWidth="1"/>
    <col min="48" max="48" width="15.83203125" style="17" bestFit="1" customWidth="1"/>
    <col min="49" max="49" width="12.6640625" style="17" bestFit="1" customWidth="1"/>
    <col min="50" max="50" width="12.6640625" style="49" bestFit="1" customWidth="1"/>
    <col min="51" max="51" width="12.6640625" style="24" bestFit="1" customWidth="1"/>
    <col min="52" max="52" width="12.6640625" style="17" bestFit="1" customWidth="1"/>
    <col min="53" max="53" width="9.1640625" style="247"/>
    <col min="54" max="54" width="9.1640625" style="17"/>
    <col min="55" max="55" width="9.1640625" style="43"/>
    <col min="56" max="16384" width="9.1640625" style="17"/>
  </cols>
  <sheetData>
    <row r="1" spans="1:58" ht="24.75" customHeight="1">
      <c r="B1" s="316" t="s">
        <v>104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58" ht="16.5" customHeight="1" thickBot="1">
      <c r="A2" s="19"/>
      <c r="B2" s="19"/>
      <c r="D2" s="19"/>
      <c r="E2" s="19"/>
      <c r="F2" s="19"/>
      <c r="G2" s="19"/>
      <c r="H2" s="19"/>
      <c r="I2" s="19"/>
      <c r="K2" s="19"/>
      <c r="L2" s="19"/>
      <c r="M2" s="19"/>
      <c r="O2" s="22"/>
      <c r="P2" s="22"/>
      <c r="Q2" s="19"/>
      <c r="R2" s="19"/>
      <c r="S2" s="98"/>
      <c r="AE2" s="19"/>
      <c r="AF2" s="19"/>
    </row>
    <row r="3" spans="1:58" ht="26.25" customHeight="1" thickTop="1" thickBot="1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 s="99" t="s">
        <v>76</v>
      </c>
      <c r="AY3" s="100" t="s">
        <v>77</v>
      </c>
      <c r="AZ3" s="246" t="s">
        <v>86</v>
      </c>
    </row>
    <row r="4" spans="1:58" ht="30" customHeight="1" thickTop="1" thickBot="1">
      <c r="A4" s="326" t="s">
        <v>11</v>
      </c>
      <c r="B4" s="327"/>
      <c r="D4" s="225">
        <f t="shared" ref="D4:AW4" si="0">D24</f>
        <v>0.14610613370089592</v>
      </c>
      <c r="E4" s="225">
        <f t="shared" si="0"/>
        <v>0.12931034482758622</v>
      </c>
      <c r="F4" s="225">
        <f t="shared" si="0"/>
        <v>0.19505233111322548</v>
      </c>
      <c r="G4" s="225">
        <f t="shared" si="0"/>
        <v>0.15719819238218205</v>
      </c>
      <c r="H4" s="225">
        <f t="shared" si="0"/>
        <v>0.19614711033274959</v>
      </c>
      <c r="I4" s="225">
        <f>I24</f>
        <v>0.1767218366257341</v>
      </c>
      <c r="J4" s="225">
        <f t="shared" si="0"/>
        <v>0.17650513950073424</v>
      </c>
      <c r="K4" s="225">
        <f t="shared" si="0"/>
        <v>0.15488397193739881</v>
      </c>
      <c r="L4" s="225">
        <f t="shared" si="0"/>
        <v>0.14616068781500149</v>
      </c>
      <c r="M4" s="225">
        <f t="shared" si="0"/>
        <v>0.15525114155251141</v>
      </c>
      <c r="N4" s="225">
        <f t="shared" si="0"/>
        <v>0.15623529411764703</v>
      </c>
      <c r="O4" s="225">
        <f t="shared" si="0"/>
        <v>0.1433734939759036</v>
      </c>
      <c r="P4" s="225">
        <f t="shared" si="0"/>
        <v>0.14096916299559473</v>
      </c>
      <c r="Q4" s="225">
        <f t="shared" si="0"/>
        <v>0.16741790083708954</v>
      </c>
      <c r="R4" s="225">
        <f t="shared" si="0"/>
        <v>0.17837465564738289</v>
      </c>
      <c r="S4" s="225">
        <f t="shared" si="0"/>
        <v>0.14599236641221372</v>
      </c>
      <c r="T4" s="225">
        <f t="shared" si="0"/>
        <v>0.11190719890822245</v>
      </c>
      <c r="U4" s="225">
        <f t="shared" si="0"/>
        <v>0.1288244766505636</v>
      </c>
      <c r="V4" s="225">
        <f t="shared" si="0"/>
        <v>0.1674843889384478</v>
      </c>
      <c r="W4" s="225">
        <f t="shared" si="0"/>
        <v>0.19546742209631726</v>
      </c>
      <c r="X4" s="225">
        <f t="shared" si="0"/>
        <v>0.14648047876888001</v>
      </c>
      <c r="Y4" s="225">
        <f>Y24</f>
        <v>0.12880143112701253</v>
      </c>
      <c r="Z4" s="226">
        <f t="shared" si="0"/>
        <v>0.18541033434650459</v>
      </c>
      <c r="AA4" s="225">
        <f>AA24</f>
        <v>0.12622549019607843</v>
      </c>
      <c r="AB4" s="225">
        <f t="shared" si="0"/>
        <v>0.1561889886762983</v>
      </c>
      <c r="AC4" s="225">
        <f t="shared" si="0"/>
        <v>8.2352941176470587E-2</v>
      </c>
      <c r="AD4" s="225">
        <f t="shared" si="0"/>
        <v>0.17006172839506173</v>
      </c>
      <c r="AE4" s="225">
        <f t="shared" si="0"/>
        <v>0.20803324099722992</v>
      </c>
      <c r="AF4" s="225">
        <f t="shared" si="0"/>
        <v>0.24970593177617212</v>
      </c>
      <c r="AG4" s="225">
        <f t="shared" si="0"/>
        <v>0.19375145721613429</v>
      </c>
      <c r="AH4" s="225">
        <f t="shared" si="0"/>
        <v>0.24409665019220209</v>
      </c>
      <c r="AI4" s="225">
        <f t="shared" si="0"/>
        <v>0.20680330202106467</v>
      </c>
      <c r="AJ4" s="225">
        <f t="shared" si="0"/>
        <v>0.15655940594059409</v>
      </c>
      <c r="AK4" s="225">
        <f t="shared" si="0"/>
        <v>0.19768190598840954</v>
      </c>
      <c r="AL4" s="225">
        <f t="shared" si="0"/>
        <v>0.19596864501679731</v>
      </c>
      <c r="AM4" s="225">
        <f t="shared" si="0"/>
        <v>0.195357833655706</v>
      </c>
      <c r="AN4" s="225">
        <f t="shared" si="0"/>
        <v>0.1307437233538607</v>
      </c>
      <c r="AO4" s="225">
        <f t="shared" si="0"/>
        <v>0.19161676646706582</v>
      </c>
      <c r="AP4" s="225">
        <f t="shared" si="0"/>
        <v>0.15247108307045215</v>
      </c>
      <c r="AQ4" s="225">
        <f t="shared" si="0"/>
        <v>0.16462736373748607</v>
      </c>
      <c r="AR4" s="225">
        <f t="shared" si="0"/>
        <v>0.14469671297865133</v>
      </c>
      <c r="AS4" s="225">
        <f t="shared" si="0"/>
        <v>0.16452074391988553</v>
      </c>
      <c r="AT4" s="225">
        <f t="shared" si="0"/>
        <v>0.14396284829721365</v>
      </c>
      <c r="AU4" s="225">
        <f t="shared" si="0"/>
        <v>0.14512152166255723</v>
      </c>
      <c r="AV4" s="225">
        <f t="shared" si="0"/>
        <v>0.13201320132013206</v>
      </c>
      <c r="AW4" s="225">
        <f t="shared" si="0"/>
        <v>0.14377224199288255</v>
      </c>
      <c r="AX4" s="243">
        <f>MAX(D4:AW4)</f>
        <v>0.24970593177617212</v>
      </c>
      <c r="AY4" s="244">
        <f>MIN(D4:AX4)</f>
        <v>8.2352941176470587E-2</v>
      </c>
      <c r="AZ4" s="245"/>
      <c r="BA4" s="247" t="s">
        <v>91</v>
      </c>
    </row>
    <row r="5" spans="1:58" s="19" customFormat="1" ht="30" customHeight="1" thickBot="1">
      <c r="A5" s="328" t="s">
        <v>0</v>
      </c>
      <c r="B5" s="329"/>
      <c r="D5" s="229" t="s">
        <v>1</v>
      </c>
      <c r="E5" s="229" t="s">
        <v>28</v>
      </c>
      <c r="F5" s="229" t="s">
        <v>42</v>
      </c>
      <c r="G5" s="229" t="s">
        <v>30</v>
      </c>
      <c r="H5" s="229" t="s">
        <v>25</v>
      </c>
      <c r="I5" s="229" t="s">
        <v>39</v>
      </c>
      <c r="J5" s="229" t="s">
        <v>43</v>
      </c>
      <c r="K5" s="229" t="s">
        <v>47</v>
      </c>
      <c r="L5" s="229" t="s">
        <v>3</v>
      </c>
      <c r="M5" s="229" t="s">
        <v>32</v>
      </c>
      <c r="N5" s="229" t="s">
        <v>40</v>
      </c>
      <c r="O5" s="229" t="s">
        <v>48</v>
      </c>
      <c r="P5" s="229" t="s">
        <v>29</v>
      </c>
      <c r="Q5" s="229" t="s">
        <v>12</v>
      </c>
      <c r="R5" s="229" t="s">
        <v>2</v>
      </c>
      <c r="S5" s="229" t="s">
        <v>27</v>
      </c>
      <c r="T5" s="229" t="s">
        <v>4</v>
      </c>
      <c r="U5" s="229" t="s">
        <v>38</v>
      </c>
      <c r="V5" s="229" t="s">
        <v>62</v>
      </c>
      <c r="W5" s="229" t="s">
        <v>49</v>
      </c>
      <c r="X5" s="229" t="s">
        <v>50</v>
      </c>
      <c r="Y5" s="229" t="s">
        <v>44</v>
      </c>
      <c r="Z5" s="229" t="s">
        <v>81</v>
      </c>
      <c r="AA5" s="229" t="s">
        <v>51</v>
      </c>
      <c r="AB5" s="229" t="s">
        <v>37</v>
      </c>
      <c r="AC5" s="229" t="s">
        <v>26</v>
      </c>
      <c r="AD5" s="230" t="s">
        <v>85</v>
      </c>
      <c r="AE5" s="229" t="s">
        <v>57</v>
      </c>
      <c r="AF5" s="229" t="s">
        <v>58</v>
      </c>
      <c r="AG5" s="229" t="s">
        <v>59</v>
      </c>
      <c r="AH5" s="229" t="s">
        <v>60</v>
      </c>
      <c r="AI5" s="229" t="s">
        <v>61</v>
      </c>
      <c r="AJ5" s="229" t="s">
        <v>52</v>
      </c>
      <c r="AK5" s="229" t="s">
        <v>53</v>
      </c>
      <c r="AL5" s="229" t="s">
        <v>36</v>
      </c>
      <c r="AM5" s="229" t="s">
        <v>45</v>
      </c>
      <c r="AN5" s="229" t="s">
        <v>33</v>
      </c>
      <c r="AO5" s="229" t="s">
        <v>34</v>
      </c>
      <c r="AP5" s="229" t="s">
        <v>23</v>
      </c>
      <c r="AQ5" s="229" t="s">
        <v>5</v>
      </c>
      <c r="AR5" s="229" t="s">
        <v>31</v>
      </c>
      <c r="AS5" s="229" t="s">
        <v>46</v>
      </c>
      <c r="AT5" s="229" t="s">
        <v>24</v>
      </c>
      <c r="AU5" s="229" t="s">
        <v>54</v>
      </c>
      <c r="AV5" s="229" t="s">
        <v>55</v>
      </c>
      <c r="AW5" s="229" t="s">
        <v>56</v>
      </c>
      <c r="AX5" s="231" t="s">
        <v>76</v>
      </c>
      <c r="AY5" s="255" t="s">
        <v>77</v>
      </c>
      <c r="AZ5" s="229" t="s">
        <v>84</v>
      </c>
      <c r="BA5" s="248"/>
      <c r="BC5" s="297"/>
    </row>
    <row r="6" spans="1:58" ht="30" customHeight="1" thickBot="1">
      <c r="A6" s="102" t="s">
        <v>13</v>
      </c>
      <c r="B6" s="241" t="s">
        <v>63</v>
      </c>
      <c r="D6" s="227">
        <f>'3. Numbers of CS deliveries'!D6/'1.NUMBERS OF WOMEN'!D25</f>
        <v>2.653342522398346E-2</v>
      </c>
      <c r="E6" s="227">
        <f>'3. Numbers of CS deliveries'!E6/'1.NUMBERS OF WOMEN'!E25</f>
        <v>1.896551724137931E-2</v>
      </c>
      <c r="F6" s="227">
        <f>'3. Numbers of CS deliveries'!F6/'1.NUMBERS OF WOMEN'!F25</f>
        <v>2.5214081826831589E-2</v>
      </c>
      <c r="G6" s="227">
        <f>'3. Numbers of CS deliveries'!G6/'1.NUMBERS OF WOMEN'!G25</f>
        <v>1.9690122659780502E-2</v>
      </c>
      <c r="H6" s="227">
        <f>'3. Numbers of CS deliveries'!H6/'1.NUMBERS OF WOMEN'!H25</f>
        <v>3.3274956217162872E-2</v>
      </c>
      <c r="I6" s="227">
        <f>'3. Numbers of CS deliveries'!I6/'1.NUMBERS OF WOMEN'!I25</f>
        <v>2.562733582487987E-2</v>
      </c>
      <c r="J6" s="227">
        <f>'3. Numbers of CS deliveries'!J6/'1.NUMBERS OF WOMEN'!J25</f>
        <v>2.1830641213901127E-2</v>
      </c>
      <c r="K6" s="227">
        <f>'3. Numbers of CS deliveries'!K6/'1.NUMBERS OF WOMEN'!K25</f>
        <v>1.4570966001079331E-2</v>
      </c>
      <c r="L6" s="227">
        <f>'3. Numbers of CS deliveries'!L6/'1.NUMBERS OF WOMEN'!L25</f>
        <v>2.1049510821227396E-2</v>
      </c>
      <c r="M6" s="227">
        <f>'3. Numbers of CS deliveries'!M6/'1.NUMBERS OF WOMEN'!M25</f>
        <v>2.2831050228310501E-2</v>
      </c>
      <c r="N6" s="227">
        <f>'3. Numbers of CS deliveries'!N6/'1.NUMBERS OF WOMEN'!N25</f>
        <v>2.1647058823529412E-2</v>
      </c>
      <c r="O6" s="227">
        <f>'3. Numbers of CS deliveries'!O6/'1.NUMBERS OF WOMEN'!O25</f>
        <v>2.3493975903614458E-2</v>
      </c>
      <c r="P6" s="227">
        <f>'3. Numbers of CS deliveries'!P6/'1.NUMBERS OF WOMEN'!P25</f>
        <v>2.643171806167401E-2</v>
      </c>
      <c r="Q6" s="227">
        <f>'3. Numbers of CS deliveries'!Q6/'1.NUMBERS OF WOMEN'!Q25</f>
        <v>1.80296200901481E-2</v>
      </c>
      <c r="R6" s="227">
        <f>'3. Numbers of CS deliveries'!R6/'1.NUMBERS OF WOMEN'!R25</f>
        <v>2.9269972451790634E-2</v>
      </c>
      <c r="S6" s="227">
        <f>'3. Numbers of CS deliveries'!S6/'1.NUMBERS OF WOMEN'!S25</f>
        <v>1.4312977099236641E-2</v>
      </c>
      <c r="T6" s="227">
        <f>'3. Numbers of CS deliveries'!T6/'1.NUMBERS OF WOMEN'!T25</f>
        <v>8.8706925963834872E-3</v>
      </c>
      <c r="U6" s="227">
        <f>'3. Numbers of CS deliveries'!U6/'1.NUMBERS OF WOMEN'!U25</f>
        <v>1.5029522275899088E-2</v>
      </c>
      <c r="V6" s="227">
        <f>'3. Numbers of CS deliveries'!V6/'1.NUMBERS OF WOMEN'!V25</f>
        <v>1.9402319357716323E-2</v>
      </c>
      <c r="W6" s="227">
        <f>'3. Numbers of CS deliveries'!W6/'1.NUMBERS OF WOMEN'!W25</f>
        <v>3.9660056657223795E-2</v>
      </c>
      <c r="X6" s="227">
        <f>'3. Numbers of CS deliveries'!X6/'1.NUMBERS OF WOMEN'!X25</f>
        <v>2.1943573667711599E-2</v>
      </c>
      <c r="Y6" s="227">
        <f>'3. Numbers of CS deliveries'!Y6/'1.NUMBERS OF WOMEN'!Y25</f>
        <v>1.9677996422182469E-2</v>
      </c>
      <c r="Z6" s="227">
        <f>'3. Numbers of CS deliveries'!Z6/'1.NUMBERS OF WOMEN'!Z25</f>
        <v>3.4447821681864235E-2</v>
      </c>
      <c r="AA6" s="227">
        <f>'3. Numbers of CS deliveries'!AA6/'1.NUMBERS OF WOMEN'!AA25</f>
        <v>1.2254901960784314E-2</v>
      </c>
      <c r="AB6" s="227">
        <f>'3. Numbers of CS deliveries'!AB6/'1.NUMBERS OF WOMEN'!AB25</f>
        <v>2.6552128074970715E-2</v>
      </c>
      <c r="AC6" s="227">
        <f>'3. Numbers of CS deliveries'!AC6/'1.NUMBERS OF WOMEN'!AC25</f>
        <v>2.0588235294117647E-2</v>
      </c>
      <c r="AD6" s="227">
        <f>'3. Numbers of CS deliveries'!AD6/'1.NUMBERS OF WOMEN'!AD25</f>
        <v>3.2098765432098768E-2</v>
      </c>
      <c r="AE6" s="227">
        <f>'3. Numbers of CS deliveries'!AE6/'1.NUMBERS OF WOMEN'!AE25</f>
        <v>3.1578947368421054E-2</v>
      </c>
      <c r="AF6" s="227">
        <f>'3. Numbers of CS deliveries'!AF6/'1.NUMBERS OF WOMEN'!AF25</f>
        <v>3.1927407158460763E-2</v>
      </c>
      <c r="AG6" s="227">
        <f>'3. Numbers of CS deliveries'!AG6/'1.NUMBERS OF WOMEN'!AG25</f>
        <v>2.098391233387736E-2</v>
      </c>
      <c r="AH6" s="227">
        <f>'3. Numbers of CS deliveries'!AH6/'1.NUMBERS OF WOMEN'!AH25</f>
        <v>2.3613399231191653E-2</v>
      </c>
      <c r="AI6" s="227">
        <f>'3. Numbers of CS deliveries'!AI6/'1.NUMBERS OF WOMEN'!AI25</f>
        <v>2.0922288642186166E-2</v>
      </c>
      <c r="AJ6" s="227">
        <f>'3. Numbers of CS deliveries'!AJ6/'1.NUMBERS OF WOMEN'!AJ25</f>
        <v>1.2995049504950494E-2</v>
      </c>
      <c r="AK6" s="227">
        <f>'3. Numbers of CS deliveries'!AK6/'1.NUMBERS OF WOMEN'!AK25</f>
        <v>2.1249195106245976E-2</v>
      </c>
      <c r="AL6" s="227">
        <f>'3. Numbers of CS deliveries'!AL6/'1.NUMBERS OF WOMEN'!AL25</f>
        <v>1.6797312430011199E-2</v>
      </c>
      <c r="AM6" s="227">
        <f>'3. Numbers of CS deliveries'!AM6/'1.NUMBERS OF WOMEN'!AM25</f>
        <v>2.9738878143133463E-2</v>
      </c>
      <c r="AN6" s="227">
        <f>'3. Numbers of CS deliveries'!AN6/'1.NUMBERS OF WOMEN'!AN25</f>
        <v>1.5158692562766462E-2</v>
      </c>
      <c r="AO6" s="227">
        <f>'3. Numbers of CS deliveries'!AO6/'1.NUMBERS OF WOMEN'!AO25</f>
        <v>3.1936127744510975E-2</v>
      </c>
      <c r="AP6" s="227">
        <f>'3. Numbers of CS deliveries'!AP6/'1.NUMBERS OF WOMEN'!AP25</f>
        <v>1.8927444794952682E-2</v>
      </c>
      <c r="AQ6" s="227">
        <f>'3. Numbers of CS deliveries'!AQ6/'1.NUMBERS OF WOMEN'!AQ25</f>
        <v>3.0033370411568408E-2</v>
      </c>
      <c r="AR6" s="227">
        <f>'3. Numbers of CS deliveries'!AR6/'1.NUMBERS OF WOMEN'!AR25</f>
        <v>1.8298881735005084E-2</v>
      </c>
      <c r="AS6" s="227">
        <f>'3. Numbers of CS deliveries'!AS6/'1.NUMBERS OF WOMEN'!AS25</f>
        <v>1.7167381974248927E-2</v>
      </c>
      <c r="AT6" s="227">
        <f>'3. Numbers of CS deliveries'!AT6/'1.NUMBERS OF WOMEN'!AT25</f>
        <v>1.9349845201238391E-2</v>
      </c>
      <c r="AU6" s="227">
        <f>'3. Numbers of CS deliveries'!AU6/'1.NUMBERS OF WOMEN'!AU25</f>
        <v>1.0214864388869321E-2</v>
      </c>
      <c r="AV6" s="227">
        <f>'3. Numbers of CS deliveries'!AV6/'1.NUMBERS OF WOMEN'!AV25</f>
        <v>1.8151815181518153E-2</v>
      </c>
      <c r="AW6" s="227">
        <f>'3. Numbers of CS deliveries'!AW6/'1.NUMBERS OF WOMEN'!AW25</f>
        <v>2.206405693950178E-2</v>
      </c>
      <c r="AX6" s="228">
        <f t="shared" ref="AX6:AX23" si="1">MAX(D6:AW6)</f>
        <v>3.9660056657223795E-2</v>
      </c>
      <c r="AY6" s="256">
        <f t="shared" ref="AY6:AY23" si="2">MIN(D6:AX6)</f>
        <v>8.8706925963834872E-3</v>
      </c>
      <c r="AZ6" s="227">
        <f>'3. Numbers of CS deliveries'!AZ6/'1.NUMBERS OF WOMEN'!AZ25</f>
        <v>2.2101679762048038E-2</v>
      </c>
      <c r="BA6" s="249">
        <f>AZ6*5.79166455407393</f>
        <v>0.12800551526334675</v>
      </c>
      <c r="BB6" s="296">
        <v>1</v>
      </c>
      <c r="BC6" s="298">
        <f>BA6</f>
        <v>0.12800551526334675</v>
      </c>
    </row>
    <row r="7" spans="1:58" ht="30" customHeight="1" thickTop="1" thickBot="1">
      <c r="A7" s="103" t="s">
        <v>21</v>
      </c>
      <c r="B7" s="107" t="s">
        <v>64</v>
      </c>
      <c r="D7" s="29">
        <f>'3. Numbers of CS deliveries'!D7/'1.NUMBERS OF WOMEN'!D25</f>
        <v>1.6884906960716747E-2</v>
      </c>
      <c r="E7" s="29">
        <f>'3. Numbers of CS deliveries'!E7/'1.NUMBERS OF WOMEN'!E25</f>
        <v>1.2068965517241379E-2</v>
      </c>
      <c r="F7" s="29">
        <f>'3. Numbers of CS deliveries'!F7/'1.NUMBERS OF WOMEN'!F25</f>
        <v>2.1408182683158895E-2</v>
      </c>
      <c r="G7" s="29">
        <f>'3. Numbers of CS deliveries'!G7/'1.NUMBERS OF WOMEN'!G25</f>
        <v>1.9690122659780502E-2</v>
      </c>
      <c r="H7" s="29">
        <f>'3. Numbers of CS deliveries'!H7/'1.NUMBERS OF WOMEN'!H25</f>
        <v>1.9264448336252189E-2</v>
      </c>
      <c r="I7" s="29">
        <f>'3. Numbers of CS deliveries'!I7/'1.NUMBERS OF WOMEN'!I25</f>
        <v>1.8686599038974908E-2</v>
      </c>
      <c r="J7" s="29">
        <f>'3. Numbers of CS deliveries'!J7/'1.NUMBERS OF WOMEN'!J25</f>
        <v>2.0264317180616741E-2</v>
      </c>
      <c r="K7" s="29">
        <f>'3. Numbers of CS deliveries'!K7/'1.NUMBERS OF WOMEN'!K25</f>
        <v>1.7808958445763627E-2</v>
      </c>
      <c r="L7" s="29">
        <f>'3. Numbers of CS deliveries'!L7/'1.NUMBERS OF WOMEN'!L25</f>
        <v>1.5416543136673585E-2</v>
      </c>
      <c r="M7" s="29">
        <f>'3. Numbers of CS deliveries'!M7/'1.NUMBERS OF WOMEN'!M25</f>
        <v>2.3744292237442923E-2</v>
      </c>
      <c r="N7" s="29">
        <f>'3. Numbers of CS deliveries'!N7/'1.NUMBERS OF WOMEN'!N25</f>
        <v>1.8823529411764704E-2</v>
      </c>
      <c r="O7" s="29">
        <f>'3. Numbers of CS deliveries'!O7/'1.NUMBERS OF WOMEN'!O25</f>
        <v>1.566265060240964E-2</v>
      </c>
      <c r="P7" s="29">
        <f>'3. Numbers of CS deliveries'!P7/'1.NUMBERS OF WOMEN'!P25</f>
        <v>1.7621145374449341E-2</v>
      </c>
      <c r="Q7" s="29">
        <f>'3. Numbers of CS deliveries'!Q7/'1.NUMBERS OF WOMEN'!Q25</f>
        <v>1.80296200901481E-2</v>
      </c>
      <c r="R7" s="29">
        <f>'3. Numbers of CS deliveries'!R7/'1.NUMBERS OF WOMEN'!R25</f>
        <v>8.9531680440771352E-3</v>
      </c>
      <c r="S7" s="29">
        <f>'3. Numbers of CS deliveries'!S7/'1.NUMBERS OF WOMEN'!S25</f>
        <v>1.2881679389312978E-2</v>
      </c>
      <c r="T7" s="29">
        <f>'3. Numbers of CS deliveries'!T7/'1.NUMBERS OF WOMEN'!T25</f>
        <v>1.0576595018764927E-2</v>
      </c>
      <c r="U7" s="29">
        <f>'3. Numbers of CS deliveries'!U7/'1.NUMBERS OF WOMEN'!U25</f>
        <v>1.610305958132045E-2</v>
      </c>
      <c r="V7" s="29">
        <f>'3. Numbers of CS deliveries'!V7/'1.NUMBERS OF WOMEN'!V25</f>
        <v>1.7952720785013383E-2</v>
      </c>
      <c r="W7" s="29">
        <f>'3. Numbers of CS deliveries'!W7/'1.NUMBERS OF WOMEN'!W25</f>
        <v>2.5495750708215296E-2</v>
      </c>
      <c r="X7" s="29">
        <f>'3. Numbers of CS deliveries'!X7/'1.NUMBERS OF WOMEN'!X25</f>
        <v>1.0829296095753777E-2</v>
      </c>
      <c r="Y7" s="29">
        <f>'3. Numbers of CS deliveries'!Y7/'1.NUMBERS OF WOMEN'!Y25</f>
        <v>8.9445438282647581E-3</v>
      </c>
      <c r="Z7" s="29">
        <f>'3. Numbers of CS deliveries'!Z7/'1.NUMBERS OF WOMEN'!Z25</f>
        <v>1.9250253292806486E-2</v>
      </c>
      <c r="AA7" s="29">
        <f>'3. Numbers of CS deliveries'!AA7/'1.NUMBERS OF WOMEN'!AA25</f>
        <v>1.5931372549019607E-2</v>
      </c>
      <c r="AB7" s="29">
        <f>'3. Numbers of CS deliveries'!AB7/'1.NUMBERS OF WOMEN'!AB25</f>
        <v>1.3666536509176102E-2</v>
      </c>
      <c r="AC7" s="29">
        <f>'3. Numbers of CS deliveries'!AC7/'1.NUMBERS OF WOMEN'!AC25</f>
        <v>5.8823529411764705E-3</v>
      </c>
      <c r="AD7" s="29">
        <f>'3. Numbers of CS deliveries'!AD7/'1.NUMBERS OF WOMEN'!AD25</f>
        <v>1.9753086419753086E-2</v>
      </c>
      <c r="AE7" s="29">
        <f>'3. Numbers of CS deliveries'!AE7/'1.NUMBERS OF WOMEN'!AE25</f>
        <v>2.6592797783933517E-2</v>
      </c>
      <c r="AF7" s="29">
        <f>'3. Numbers of CS deliveries'!AF7/'1.NUMBERS OF WOMEN'!AF25</f>
        <v>2.9070744412703749E-2</v>
      </c>
      <c r="AG7" s="29">
        <f>'3. Numbers of CS deliveries'!AG7/'1.NUMBERS OF WOMEN'!AG25</f>
        <v>2.098391233387736E-2</v>
      </c>
      <c r="AH7" s="29">
        <f>'3. Numbers of CS deliveries'!AH7/'1.NUMBERS OF WOMEN'!AH25</f>
        <v>2.800658978583196E-2</v>
      </c>
      <c r="AI7" s="29">
        <f>'3. Numbers of CS deliveries'!AI7/'1.NUMBERS OF WOMEN'!AI25</f>
        <v>2.4622829490463991E-2</v>
      </c>
      <c r="AJ7" s="29">
        <f>'3. Numbers of CS deliveries'!AJ7/'1.NUMBERS OF WOMEN'!AJ25</f>
        <v>1.9183168316831683E-2</v>
      </c>
      <c r="AK7" s="29">
        <f>'3. Numbers of CS deliveries'!AK7/'1.NUMBERS OF WOMEN'!AK25</f>
        <v>2.7044430135222151E-2</v>
      </c>
      <c r="AL7" s="29">
        <f>'3. Numbers of CS deliveries'!AL7/'1.NUMBERS OF WOMEN'!AL25</f>
        <v>1.9036954087346025E-2</v>
      </c>
      <c r="AM7" s="29">
        <f>'3. Numbers of CS deliveries'!AM7/'1.NUMBERS OF WOMEN'!AM25</f>
        <v>2.0067698259187621E-2</v>
      </c>
      <c r="AN7" s="29">
        <f>'3. Numbers of CS deliveries'!AN7/'1.NUMBERS OF WOMEN'!AN25</f>
        <v>2.0369493131217432E-2</v>
      </c>
      <c r="AO7" s="29">
        <f>'3. Numbers of CS deliveries'!AO7/'1.NUMBERS OF WOMEN'!AO25</f>
        <v>1.5968063872255488E-2</v>
      </c>
      <c r="AP7" s="29">
        <f>'3. Numbers of CS deliveries'!AP7/'1.NUMBERS OF WOMEN'!AP25</f>
        <v>2.1030494216614092E-2</v>
      </c>
      <c r="AQ7" s="29">
        <f>'3. Numbers of CS deliveries'!AQ7/'1.NUMBERS OF WOMEN'!AQ25</f>
        <v>7.7864293659621799E-3</v>
      </c>
      <c r="AR7" s="29">
        <f>'3. Numbers of CS deliveries'!AR7/'1.NUMBERS OF WOMEN'!AR25</f>
        <v>1.7282277194171466E-2</v>
      </c>
      <c r="AS7" s="29">
        <f>'3. Numbers of CS deliveries'!AS7/'1.NUMBERS OF WOMEN'!AS25</f>
        <v>1.6690510252742013E-2</v>
      </c>
      <c r="AT7" s="29">
        <f>'3. Numbers of CS deliveries'!AT7/'1.NUMBERS OF WOMEN'!AT25</f>
        <v>2.4767801857585141E-2</v>
      </c>
      <c r="AU7" s="29">
        <f>'3. Numbers of CS deliveries'!AU7/'1.NUMBERS OF WOMEN'!AU25</f>
        <v>1.4089468122578372E-2</v>
      </c>
      <c r="AV7" s="29">
        <f>'3. Numbers of CS deliveries'!AV7/'1.NUMBERS OF WOMEN'!AV25</f>
        <v>2.3102310231023101E-2</v>
      </c>
      <c r="AW7" s="29">
        <f>'3. Numbers of CS deliveries'!AW7/'1.NUMBERS OF WOMEN'!AW25</f>
        <v>1.2811387900355872E-2</v>
      </c>
      <c r="AX7" s="101">
        <f t="shared" si="1"/>
        <v>2.9070744412703749E-2</v>
      </c>
      <c r="AY7" s="257">
        <f t="shared" si="2"/>
        <v>5.8823529411764705E-3</v>
      </c>
      <c r="AZ7" s="29">
        <f>'3. Numbers of CS deliveries'!AZ7/'1.NUMBERS OF WOMEN'!AZ25</f>
        <v>1.8963946151333323E-2</v>
      </c>
      <c r="BA7" s="249">
        <f t="shared" ref="BA7:BA23" si="3">AZ7*5.79166455407393</f>
        <v>0.10983281473004393</v>
      </c>
      <c r="BB7" s="296">
        <v>2</v>
      </c>
      <c r="BC7" s="298">
        <f>BA7+BA8</f>
        <v>0.19058930860680334</v>
      </c>
    </row>
    <row r="8" spans="1:58" ht="30" customHeight="1" thickTop="1" thickBot="1">
      <c r="A8" s="104" t="s">
        <v>8</v>
      </c>
      <c r="B8" s="242" t="s">
        <v>65</v>
      </c>
      <c r="D8" s="30">
        <f>'3. Numbers of CS deliveries'!D8/'1.NUMBERS OF WOMEN'!D25</f>
        <v>1.0337698139214336E-2</v>
      </c>
      <c r="E8" s="30">
        <f>'3. Numbers of CS deliveries'!E8/'1.NUMBERS OF WOMEN'!E25</f>
        <v>6.0344827586206896E-3</v>
      </c>
      <c r="F8" s="30">
        <f>'3. Numbers of CS deliveries'!F8/'1.NUMBERS OF WOMEN'!F25</f>
        <v>9.5147478591817315E-3</v>
      </c>
      <c r="G8" s="30">
        <f>'3. Numbers of CS deliveries'!G8/'1.NUMBERS OF WOMEN'!G25</f>
        <v>8.3925112976113627E-3</v>
      </c>
      <c r="H8" s="30">
        <f>'3. Numbers of CS deliveries'!H8/'1.NUMBERS OF WOMEN'!H25</f>
        <v>1.4010507880910683E-2</v>
      </c>
      <c r="I8" s="30">
        <f>'3. Numbers of CS deliveries'!I8/'1.NUMBERS OF WOMEN'!I25</f>
        <v>1.3347570742124934E-2</v>
      </c>
      <c r="J8" s="30">
        <f>'3. Numbers of CS deliveries'!J8/'1.NUMBERS OF WOMEN'!J25</f>
        <v>1.0768477728830151E-2</v>
      </c>
      <c r="K8" s="30">
        <f>'3. Numbers of CS deliveries'!K8/'1.NUMBERS OF WOMEN'!K25</f>
        <v>8.634646519158122E-3</v>
      </c>
      <c r="L8" s="30">
        <f>'3. Numbers of CS deliveries'!L8/'1.NUMBERS OF WOMEN'!L25</f>
        <v>8.8941595019270681E-3</v>
      </c>
      <c r="M8" s="30">
        <f>'3. Numbers of CS deliveries'!M8/'1.NUMBERS OF WOMEN'!M25</f>
        <v>9.1324200913242004E-3</v>
      </c>
      <c r="N8" s="30">
        <f>'3. Numbers of CS deliveries'!N8/'1.NUMBERS OF WOMEN'!N25</f>
        <v>8.0000000000000002E-3</v>
      </c>
      <c r="O8" s="30">
        <f>'3. Numbers of CS deliveries'!O8/'1.NUMBERS OF WOMEN'!O25</f>
        <v>1.3855421686746987E-2</v>
      </c>
      <c r="P8" s="30">
        <f>'3. Numbers of CS deliveries'!P8/'1.NUMBERS OF WOMEN'!P25</f>
        <v>1.0279001468428781E-2</v>
      </c>
      <c r="Q8" s="30">
        <f>'3. Numbers of CS deliveries'!Q8/'1.NUMBERS OF WOMEN'!Q25</f>
        <v>8.3708950418544745E-3</v>
      </c>
      <c r="R8" s="30">
        <f>'3. Numbers of CS deliveries'!R8/'1.NUMBERS OF WOMEN'!R25</f>
        <v>1.7561983471074381E-2</v>
      </c>
      <c r="S8" s="30">
        <f>'3. Numbers of CS deliveries'!S8/'1.NUMBERS OF WOMEN'!S25</f>
        <v>8.5877862595419852E-3</v>
      </c>
      <c r="T8" s="30">
        <f>'3. Numbers of CS deliveries'!T8/'1.NUMBERS OF WOMEN'!T25</f>
        <v>8.5295121119071983E-3</v>
      </c>
      <c r="U8" s="30">
        <f>'3. Numbers of CS deliveries'!U8/'1.NUMBERS OF WOMEN'!U25</f>
        <v>5.9044551798174989E-3</v>
      </c>
      <c r="V8" s="30">
        <f>'3. Numbers of CS deliveries'!V8/'1.NUMBERS OF WOMEN'!V25</f>
        <v>1.5276538804638716E-2</v>
      </c>
      <c r="W8" s="30">
        <f>'3. Numbers of CS deliveries'!W8/'1.NUMBERS OF WOMEN'!W25</f>
        <v>1.4164305949008499E-2</v>
      </c>
      <c r="X8" s="30">
        <f>'3. Numbers of CS deliveries'!X8/'1.NUMBERS OF WOMEN'!X25</f>
        <v>6.5545739526930748E-3</v>
      </c>
      <c r="Y8" s="30">
        <f>'3. Numbers of CS deliveries'!Y8/'1.NUMBERS OF WOMEN'!Y25</f>
        <v>1.0286225402504472E-2</v>
      </c>
      <c r="Z8" s="30">
        <f>'3. Numbers of CS deliveries'!Z8/'1.NUMBERS OF WOMEN'!Z25</f>
        <v>1.1144883485309016E-2</v>
      </c>
      <c r="AA8" s="30">
        <f>'3. Numbers of CS deliveries'!AA8/'1.NUMBERS OF WOMEN'!AA25</f>
        <v>1.1029411764705883E-2</v>
      </c>
      <c r="AB8" s="30">
        <f>'3. Numbers of CS deliveries'!AB8/'1.NUMBERS OF WOMEN'!AB25</f>
        <v>1.2104646622413119E-2</v>
      </c>
      <c r="AC8" s="30">
        <f>'3. Numbers of CS deliveries'!AC8/'1.NUMBERS OF WOMEN'!AC25</f>
        <v>1.1764705882352941E-2</v>
      </c>
      <c r="AD8" s="30">
        <f>'3. Numbers of CS deliveries'!AD8/'1.NUMBERS OF WOMEN'!AD25</f>
        <v>2.1296296296296296E-2</v>
      </c>
      <c r="AE8" s="30">
        <f>'3. Numbers of CS deliveries'!AE8/'1.NUMBERS OF WOMEN'!AE25</f>
        <v>2.6038781163434901E-2</v>
      </c>
      <c r="AF8" s="30">
        <f>'3. Numbers of CS deliveries'!AF8/'1.NUMBERS OF WOMEN'!AF25</f>
        <v>3.0919173248193581E-2</v>
      </c>
      <c r="AG8" s="30">
        <f>'3. Numbers of CS deliveries'!AG8/'1.NUMBERS OF WOMEN'!AG25</f>
        <v>1.5621356959664257E-2</v>
      </c>
      <c r="AH8" s="30">
        <f>'3. Numbers of CS deliveries'!AH8/'1.NUMBERS OF WOMEN'!AH25</f>
        <v>1.9769357495881382E-2</v>
      </c>
      <c r="AI8" s="30">
        <f>'3. Numbers of CS deliveries'!AI8/'1.NUMBERS OF WOMEN'!AI25</f>
        <v>2.3057216054654141E-2</v>
      </c>
      <c r="AJ8" s="30">
        <f>'3. Numbers of CS deliveries'!AJ8/'1.NUMBERS OF WOMEN'!AJ25</f>
        <v>1.4851485148514851E-2</v>
      </c>
      <c r="AK8" s="30">
        <f>'3. Numbers of CS deliveries'!AK8/'1.NUMBERS OF WOMEN'!AK25</f>
        <v>1.7385705086928525E-2</v>
      </c>
      <c r="AL8" s="30">
        <f>'3. Numbers of CS deliveries'!AL8/'1.NUMBERS OF WOMEN'!AL25</f>
        <v>1.7357222844344905E-2</v>
      </c>
      <c r="AM8" s="30">
        <f>'3. Numbers of CS deliveries'!AM8/'1.NUMBERS OF WOMEN'!AM25</f>
        <v>1.3056092843326886E-2</v>
      </c>
      <c r="AN8" s="30">
        <f>'3. Numbers of CS deliveries'!AN8/'1.NUMBERS OF WOMEN'!AN25</f>
        <v>1.0895310279488394E-2</v>
      </c>
      <c r="AO8" s="30">
        <f>'3. Numbers of CS deliveries'!AO8/'1.NUMBERS OF WOMEN'!AO25</f>
        <v>1.996007984031936E-3</v>
      </c>
      <c r="AP8" s="30">
        <f>'3. Numbers of CS deliveries'!AP8/'1.NUMBERS OF WOMEN'!AP25</f>
        <v>7.3606729758149319E-3</v>
      </c>
      <c r="AQ8" s="30">
        <f>'3. Numbers of CS deliveries'!AQ8/'1.NUMBERS OF WOMEN'!AQ25</f>
        <v>1.1123470522803115E-2</v>
      </c>
      <c r="AR8" s="30">
        <f>'3. Numbers of CS deliveries'!AR8/'1.NUMBERS OF WOMEN'!AR25</f>
        <v>8.8105726872246704E-3</v>
      </c>
      <c r="AS8" s="30">
        <f>'3. Numbers of CS deliveries'!AS8/'1.NUMBERS OF WOMEN'!AS25</f>
        <v>7.1530758226037196E-3</v>
      </c>
      <c r="AT8" s="30">
        <f>'3. Numbers of CS deliveries'!AT8/'1.NUMBERS OF WOMEN'!AT25</f>
        <v>9.2879256965944269E-3</v>
      </c>
      <c r="AU8" s="30">
        <f>'3. Numbers of CS deliveries'!AU8/'1.NUMBERS OF WOMEN'!AU25</f>
        <v>1.5146178231771751E-2</v>
      </c>
      <c r="AV8" s="30">
        <f>'3. Numbers of CS deliveries'!AV8/'1.NUMBERS OF WOMEN'!AV25</f>
        <v>0</v>
      </c>
      <c r="AW8" s="30">
        <f>'3. Numbers of CS deliveries'!AW8/'1.NUMBERS OF WOMEN'!AW25</f>
        <v>7.8291814946619218E-3</v>
      </c>
      <c r="AX8" s="101">
        <f t="shared" si="1"/>
        <v>3.0919173248193581E-2</v>
      </c>
      <c r="AY8" s="257">
        <f t="shared" si="2"/>
        <v>0</v>
      </c>
      <c r="AZ8" s="30">
        <f>'3. Numbers of CS deliveries'!AZ8/'1.NUMBERS OF WOMEN'!AZ25</f>
        <v>1.3943572374189778E-2</v>
      </c>
      <c r="BA8" s="249">
        <f t="shared" si="3"/>
        <v>8.07564938767594E-2</v>
      </c>
      <c r="BB8" s="296"/>
      <c r="BC8" s="298"/>
    </row>
    <row r="9" spans="1:58" ht="30" customHeight="1" thickTop="1" thickBot="1">
      <c r="A9" s="105" t="s">
        <v>14</v>
      </c>
      <c r="B9" s="110" t="s">
        <v>66</v>
      </c>
      <c r="D9" s="31">
        <f>'3. Numbers of CS deliveries'!D9/'1.NUMBERS OF WOMEN'!D25</f>
        <v>5.5134390075809786E-3</v>
      </c>
      <c r="E9" s="31">
        <f>'3. Numbers of CS deliveries'!E9/'1.NUMBERS OF WOMEN'!E25</f>
        <v>6.0344827586206896E-3</v>
      </c>
      <c r="F9" s="31">
        <f>'3. Numbers of CS deliveries'!F9/'1.NUMBERS OF WOMEN'!F25</f>
        <v>9.0390104662226457E-3</v>
      </c>
      <c r="G9" s="31">
        <f>'3. Numbers of CS deliveries'!G9/'1.NUMBERS OF WOMEN'!G25</f>
        <v>5.1646223369916072E-3</v>
      </c>
      <c r="H9" s="31">
        <f>'3. Numbers of CS deliveries'!H9/'1.NUMBERS OF WOMEN'!H25</f>
        <v>8.7565674255691769E-3</v>
      </c>
      <c r="I9" s="31">
        <f>'3. Numbers of CS deliveries'!I9/'1.NUMBERS OF WOMEN'!I25</f>
        <v>6.9407367859049655E-3</v>
      </c>
      <c r="J9" s="31">
        <f>'3. Numbers of CS deliveries'!J9/'1.NUMBERS OF WOMEN'!J25</f>
        <v>6.7547723935389133E-3</v>
      </c>
      <c r="K9" s="31">
        <f>'3. Numbers of CS deliveries'!K9/'1.NUMBERS OF WOMEN'!K25</f>
        <v>7.0156502968159737E-3</v>
      </c>
      <c r="L9" s="31">
        <f>'3. Numbers of CS deliveries'!L9/'1.NUMBERS OF WOMEN'!L25</f>
        <v>5.6329676845538095E-3</v>
      </c>
      <c r="M9" s="31">
        <f>'3. Numbers of CS deliveries'!M9/'1.NUMBERS OF WOMEN'!M25</f>
        <v>8.21917808219178E-3</v>
      </c>
      <c r="N9" s="31">
        <f>'3. Numbers of CS deliveries'!N9/'1.NUMBERS OF WOMEN'!N25</f>
        <v>5.1764705882352945E-3</v>
      </c>
      <c r="O9" s="31">
        <f>'3. Numbers of CS deliveries'!O9/'1.NUMBERS OF WOMEN'!O25</f>
        <v>2.4096385542168677E-3</v>
      </c>
      <c r="P9" s="31">
        <f>'3. Numbers of CS deliveries'!P9/'1.NUMBERS OF WOMEN'!P25</f>
        <v>5.8737151248164461E-3</v>
      </c>
      <c r="Q9" s="31">
        <f>'3. Numbers of CS deliveries'!Q9/'1.NUMBERS OF WOMEN'!Q25</f>
        <v>1.2234385061171926E-2</v>
      </c>
      <c r="R9" s="31">
        <f>'3. Numbers of CS deliveries'!R9/'1.NUMBERS OF WOMEN'!R25</f>
        <v>1.4118457300275482E-2</v>
      </c>
      <c r="S9" s="31">
        <f>'3. Numbers of CS deliveries'!S9/'1.NUMBERS OF WOMEN'!S25</f>
        <v>5.7251908396946565E-3</v>
      </c>
      <c r="T9" s="31">
        <f>'3. Numbers of CS deliveries'!T9/'1.NUMBERS OF WOMEN'!T25</f>
        <v>1.7059024223814397E-3</v>
      </c>
      <c r="U9" s="31">
        <f>'3. Numbers of CS deliveries'!U9/'1.NUMBERS OF WOMEN'!U25</f>
        <v>4.830917874396135E-3</v>
      </c>
      <c r="V9" s="31">
        <f>'3. Numbers of CS deliveries'!V9/'1.NUMBERS OF WOMEN'!V25</f>
        <v>7.4710080285459411E-3</v>
      </c>
      <c r="W9" s="31">
        <f>'3. Numbers of CS deliveries'!W9/'1.NUMBERS OF WOMEN'!W25</f>
        <v>8.4985835694051E-3</v>
      </c>
      <c r="X9" s="31">
        <f>'3. Numbers of CS deliveries'!X9/'1.NUMBERS OF WOMEN'!X25</f>
        <v>6.8395554288971216E-3</v>
      </c>
      <c r="Y9" s="31">
        <f>'3. Numbers of CS deliveries'!Y9/'1.NUMBERS OF WOMEN'!Y25</f>
        <v>5.3667262969588547E-3</v>
      </c>
      <c r="Z9" s="31">
        <f>'3. Numbers of CS deliveries'!Z9/'1.NUMBERS OF WOMEN'!Z25</f>
        <v>1.1144883485309016E-2</v>
      </c>
      <c r="AA9" s="31">
        <f>'3. Numbers of CS deliveries'!AA9/'1.NUMBERS OF WOMEN'!AA25</f>
        <v>2.4509803921568627E-3</v>
      </c>
      <c r="AB9" s="31">
        <f>'3. Numbers of CS deliveries'!AB9/'1.NUMBERS OF WOMEN'!AB25</f>
        <v>5.4666146036704416E-3</v>
      </c>
      <c r="AC9" s="31">
        <f>'3. Numbers of CS deliveries'!AC9/'1.NUMBERS OF WOMEN'!AC25</f>
        <v>2.9411764705882353E-3</v>
      </c>
      <c r="AD9" s="31">
        <f>'3. Numbers of CS deliveries'!AD9/'1.NUMBERS OF WOMEN'!AD25</f>
        <v>3.7037037037037038E-3</v>
      </c>
      <c r="AE9" s="31">
        <f>'3. Numbers of CS deliveries'!AE9/'1.NUMBERS OF WOMEN'!AE25</f>
        <v>4.1551246537396124E-3</v>
      </c>
      <c r="AF9" s="31">
        <f>'3. Numbers of CS deliveries'!AF9/'1.NUMBERS OF WOMEN'!AF25</f>
        <v>6.2174424466476226E-3</v>
      </c>
      <c r="AG9" s="31">
        <f>'3. Numbers of CS deliveries'!AG9/'1.NUMBERS OF WOMEN'!AG25</f>
        <v>3.4973187223128937E-3</v>
      </c>
      <c r="AH9" s="31">
        <f>'3. Numbers of CS deliveries'!AH9/'1.NUMBERS OF WOMEN'!AH25</f>
        <v>4.3931905546403076E-3</v>
      </c>
      <c r="AI9" s="31">
        <f>'3. Numbers of CS deliveries'!AI9/'1.NUMBERS OF WOMEN'!AI25</f>
        <v>2.9888983774551663E-3</v>
      </c>
      <c r="AJ9" s="31">
        <f>'3. Numbers of CS deliveries'!AJ9/'1.NUMBERS OF WOMEN'!AJ25</f>
        <v>3.0940594059405942E-3</v>
      </c>
      <c r="AK9" s="31">
        <f>'3. Numbers of CS deliveries'!AK9/'1.NUMBERS OF WOMEN'!AK25</f>
        <v>5.1513200257566E-3</v>
      </c>
      <c r="AL9" s="31">
        <f>'3. Numbers of CS deliveries'!AL9/'1.NUMBERS OF WOMEN'!AL25</f>
        <v>5.5991041433370659E-3</v>
      </c>
      <c r="AM9" s="31">
        <f>'3. Numbers of CS deliveries'!AM9/'1.NUMBERS OF WOMEN'!AM25</f>
        <v>7.2533849129593807E-3</v>
      </c>
      <c r="AN9" s="31">
        <f>'3. Numbers of CS deliveries'!AN9/'1.NUMBERS OF WOMEN'!AN25</f>
        <v>5.210800568450971E-3</v>
      </c>
      <c r="AO9" s="31">
        <f>'3. Numbers of CS deliveries'!AO9/'1.NUMBERS OF WOMEN'!AO25</f>
        <v>7.9840319361277438E-3</v>
      </c>
      <c r="AP9" s="31">
        <f>'3. Numbers of CS deliveries'!AP9/'1.NUMBERS OF WOMEN'!AP25</f>
        <v>1.0515247108307046E-2</v>
      </c>
      <c r="AQ9" s="31">
        <f>'3. Numbers of CS deliveries'!AQ9/'1.NUMBERS OF WOMEN'!AQ25</f>
        <v>6.6740823136818691E-3</v>
      </c>
      <c r="AR9" s="31">
        <f>'3. Numbers of CS deliveries'!AR9/'1.NUMBERS OF WOMEN'!AR25</f>
        <v>7.1162317858353098E-3</v>
      </c>
      <c r="AS9" s="31">
        <f>'3. Numbers of CS deliveries'!AS9/'1.NUMBERS OF WOMEN'!AS25</f>
        <v>1.2875536480686695E-2</v>
      </c>
      <c r="AT9" s="31">
        <f>'3. Numbers of CS deliveries'!AT9/'1.NUMBERS OF WOMEN'!AT25</f>
        <v>3.869969040247678E-3</v>
      </c>
      <c r="AU9" s="31">
        <f>'3. Numbers of CS deliveries'!AU9/'1.NUMBERS OF WOMEN'!AU25</f>
        <v>4.579077139837971E-3</v>
      </c>
      <c r="AV9" s="31">
        <f>'3. Numbers of CS deliveries'!AV9/'1.NUMBERS OF WOMEN'!AV25</f>
        <v>6.6006600660066007E-3</v>
      </c>
      <c r="AW9" s="31">
        <f>'3. Numbers of CS deliveries'!AW9/'1.NUMBERS OF WOMEN'!AW25</f>
        <v>4.9822064056939501E-3</v>
      </c>
      <c r="AX9" s="101">
        <f t="shared" si="1"/>
        <v>1.4118457300275482E-2</v>
      </c>
      <c r="AY9" s="257">
        <f t="shared" si="2"/>
        <v>1.7059024223814397E-3</v>
      </c>
      <c r="AZ9" s="31">
        <f>'3. Numbers of CS deliveries'!AZ9/'1.NUMBERS OF WOMEN'!AZ25</f>
        <v>6.0347643691006309E-3</v>
      </c>
      <c r="BA9" s="249">
        <f t="shared" si="3"/>
        <v>3.4951330888708443E-2</v>
      </c>
      <c r="BB9" s="296">
        <v>3</v>
      </c>
      <c r="BC9" s="298">
        <f>BA9</f>
        <v>3.4951330888708443E-2</v>
      </c>
      <c r="BF9" s="17" t="s">
        <v>97</v>
      </c>
    </row>
    <row r="10" spans="1:58" ht="30" customHeight="1" thickTop="1" thickBot="1">
      <c r="A10" s="106" t="s">
        <v>22</v>
      </c>
      <c r="B10" s="108" t="s">
        <v>67</v>
      </c>
      <c r="D10" s="32">
        <f>'3. Numbers of CS deliveries'!D10/'1.NUMBERS OF WOMEN'!D25</f>
        <v>3.1013094417643005E-3</v>
      </c>
      <c r="E10" s="32">
        <f>'3. Numbers of CS deliveries'!E10/'1.NUMBERS OF WOMEN'!E25</f>
        <v>5.1724137931034482E-3</v>
      </c>
      <c r="F10" s="32">
        <f>'3. Numbers of CS deliveries'!F10/'1.NUMBERS OF WOMEN'!F25</f>
        <v>3.8058991436726928E-3</v>
      </c>
      <c r="G10" s="32">
        <f>'3. Numbers of CS deliveries'!G10/'1.NUMBERS OF WOMEN'!G25</f>
        <v>4.1962556488056814E-3</v>
      </c>
      <c r="H10" s="32">
        <f>'3. Numbers of CS deliveries'!H10/'1.NUMBERS OF WOMEN'!H25</f>
        <v>7.0052539404553416E-3</v>
      </c>
      <c r="I10" s="32">
        <f>'3. Numbers of CS deliveries'!I10/'1.NUMBERS OF WOMEN'!I25</f>
        <v>5.3390282968499734E-3</v>
      </c>
      <c r="J10" s="32">
        <f>'3. Numbers of CS deliveries'!J10/'1.NUMBERS OF WOMEN'!J25</f>
        <v>3.1326480665687714E-3</v>
      </c>
      <c r="K10" s="32">
        <f>'3. Numbers of CS deliveries'!K10/'1.NUMBERS OF WOMEN'!K25</f>
        <v>3.7776578521316784E-3</v>
      </c>
      <c r="L10" s="32">
        <f>'3. Numbers of CS deliveries'!L10/'1.NUMBERS OF WOMEN'!L25</f>
        <v>3.2611918173732581E-3</v>
      </c>
      <c r="M10" s="32">
        <f>'3. Numbers of CS deliveries'!M10/'1.NUMBERS OF WOMEN'!M25</f>
        <v>5.4794520547945206E-3</v>
      </c>
      <c r="N10" s="32">
        <f>'3. Numbers of CS deliveries'!N10/'1.NUMBERS OF WOMEN'!N25</f>
        <v>3.2941176470588237E-3</v>
      </c>
      <c r="O10" s="32">
        <f>'3. Numbers of CS deliveries'!O10/'1.NUMBERS OF WOMEN'!O25</f>
        <v>2.4096385542168677E-3</v>
      </c>
      <c r="P10" s="32">
        <f>'3. Numbers of CS deliveries'!P10/'1.NUMBERS OF WOMEN'!P25</f>
        <v>2.936857562408223E-3</v>
      </c>
      <c r="Q10" s="32">
        <f>'3. Numbers of CS deliveries'!Q10/'1.NUMBERS OF WOMEN'!Q25</f>
        <v>5.7952350289761749E-3</v>
      </c>
      <c r="R10" s="32">
        <f>'3. Numbers of CS deliveries'!R10/'1.NUMBERS OF WOMEN'!R25</f>
        <v>2.0661157024793389E-3</v>
      </c>
      <c r="S10" s="32">
        <f>'3. Numbers of CS deliveries'!S10/'1.NUMBERS OF WOMEN'!S25</f>
        <v>2.8625954198473282E-3</v>
      </c>
      <c r="T10" s="32">
        <f>'3. Numbers of CS deliveries'!T10/'1.NUMBERS OF WOMEN'!T25</f>
        <v>2.0470829068577278E-3</v>
      </c>
      <c r="U10" s="32">
        <f>'3. Numbers of CS deliveries'!U10/'1.NUMBERS OF WOMEN'!U25</f>
        <v>2.6838432635534087E-3</v>
      </c>
      <c r="V10" s="32">
        <f>'3. Numbers of CS deliveries'!V10/'1.NUMBERS OF WOMEN'!V25</f>
        <v>4.6833184656556648E-3</v>
      </c>
      <c r="W10" s="32">
        <f>'3. Numbers of CS deliveries'!W10/'1.NUMBERS OF WOMEN'!W25</f>
        <v>5.6657223796033997E-3</v>
      </c>
      <c r="X10" s="32">
        <f>'3. Numbers of CS deliveries'!X10/'1.NUMBERS OF WOMEN'!X25</f>
        <v>3.9897406668566544E-3</v>
      </c>
      <c r="Y10" s="32">
        <f>'3. Numbers of CS deliveries'!Y10/'1.NUMBERS OF WOMEN'!Y25</f>
        <v>4.4722719141323791E-3</v>
      </c>
      <c r="Z10" s="32">
        <f>'3. Numbers of CS deliveries'!Z10/'1.NUMBERS OF WOMEN'!Z25</f>
        <v>3.0395136778115501E-3</v>
      </c>
      <c r="AA10" s="32">
        <f>'3. Numbers of CS deliveries'!AA10/'1.NUMBERS OF WOMEN'!AA25</f>
        <v>2.4509803921568627E-3</v>
      </c>
      <c r="AB10" s="32">
        <f>'3. Numbers of CS deliveries'!AB10/'1.NUMBERS OF WOMEN'!AB25</f>
        <v>3.5142522452167122E-3</v>
      </c>
      <c r="AC10" s="32">
        <f>'3. Numbers of CS deliveries'!AC10/'1.NUMBERS OF WOMEN'!AC25</f>
        <v>0</v>
      </c>
      <c r="AD10" s="32">
        <f>'3. Numbers of CS deliveries'!AD10/'1.NUMBERS OF WOMEN'!AD25</f>
        <v>1.8518518518518519E-3</v>
      </c>
      <c r="AE10" s="32">
        <f>'3. Numbers of CS deliveries'!AE10/'1.NUMBERS OF WOMEN'!AE25</f>
        <v>3.0470914127423824E-3</v>
      </c>
      <c r="AF10" s="32">
        <f>'3. Numbers of CS deliveries'!AF10/'1.NUMBERS OF WOMEN'!AF25</f>
        <v>3.8648966560241977E-3</v>
      </c>
      <c r="AG10" s="32">
        <f>'3. Numbers of CS deliveries'!AG10/'1.NUMBERS OF WOMEN'!AG25</f>
        <v>3.4973187223128937E-3</v>
      </c>
      <c r="AH10" s="32">
        <f>'3. Numbers of CS deliveries'!AH10/'1.NUMBERS OF WOMEN'!AH25</f>
        <v>6.8643602416254808E-3</v>
      </c>
      <c r="AI10" s="32">
        <f>'3. Numbers of CS deliveries'!AI10/'1.NUMBERS OF WOMEN'!AI25</f>
        <v>1.5656134358098491E-3</v>
      </c>
      <c r="AJ10" s="32">
        <f>'3. Numbers of CS deliveries'!AJ10/'1.NUMBERS OF WOMEN'!AJ25</f>
        <v>4.3316831683168321E-3</v>
      </c>
      <c r="AK10" s="32">
        <f>'3. Numbers of CS deliveries'!AK10/'1.NUMBERS OF WOMEN'!AK25</f>
        <v>3.8634900193174502E-3</v>
      </c>
      <c r="AL10" s="32">
        <f>'3. Numbers of CS deliveries'!AL10/'1.NUMBERS OF WOMEN'!AL25</f>
        <v>6.1590145576707724E-3</v>
      </c>
      <c r="AM10" s="32">
        <f>'3. Numbers of CS deliveries'!AM10/'1.NUMBERS OF WOMEN'!AM25</f>
        <v>3.6266924564796904E-3</v>
      </c>
      <c r="AN10" s="32">
        <f>'3. Numbers of CS deliveries'!AN10/'1.NUMBERS OF WOMEN'!AN25</f>
        <v>2.3685457129322598E-3</v>
      </c>
      <c r="AO10" s="32">
        <f>'3. Numbers of CS deliveries'!AO10/'1.NUMBERS OF WOMEN'!AO25</f>
        <v>1.1976047904191617E-2</v>
      </c>
      <c r="AP10" s="32">
        <f>'3. Numbers of CS deliveries'!AP10/'1.NUMBERS OF WOMEN'!AP25</f>
        <v>3.1545741324921135E-3</v>
      </c>
      <c r="AQ10" s="32">
        <f>'3. Numbers of CS deliveries'!AQ10/'1.NUMBERS OF WOMEN'!AQ25</f>
        <v>3.3370411568409346E-3</v>
      </c>
      <c r="AR10" s="32">
        <f>'3. Numbers of CS deliveries'!AR10/'1.NUMBERS OF WOMEN'!AR25</f>
        <v>3.0498136225008471E-3</v>
      </c>
      <c r="AS10" s="32">
        <f>'3. Numbers of CS deliveries'!AS10/'1.NUMBERS OF WOMEN'!AS25</f>
        <v>3.814973772055317E-3</v>
      </c>
      <c r="AT10" s="32">
        <f>'3. Numbers of CS deliveries'!AT10/'1.NUMBERS OF WOMEN'!AT25</f>
        <v>3.869969040247678E-3</v>
      </c>
      <c r="AU10" s="32">
        <f>'3. Numbers of CS deliveries'!AU10/'1.NUMBERS OF WOMEN'!AU25</f>
        <v>2.1134202183867557E-3</v>
      </c>
      <c r="AV10" s="32">
        <f>'3. Numbers of CS deliveries'!AV10/'1.NUMBERS OF WOMEN'!AV25</f>
        <v>0</v>
      </c>
      <c r="AW10" s="32">
        <f>'3. Numbers of CS deliveries'!AW10/'1.NUMBERS OF WOMEN'!AW25</f>
        <v>2.8469750889679717E-3</v>
      </c>
      <c r="AX10" s="101">
        <f t="shared" si="1"/>
        <v>1.1976047904191617E-2</v>
      </c>
      <c r="AY10" s="257">
        <f t="shared" si="2"/>
        <v>0</v>
      </c>
      <c r="AZ10" s="32">
        <f>'3. Numbers of CS deliveries'!AZ10/'1.NUMBERS OF WOMEN'!AZ25</f>
        <v>3.5417705414094872E-3</v>
      </c>
      <c r="BA10" s="249">
        <f t="shared" si="3"/>
        <v>2.0512746903344557E-2</v>
      </c>
      <c r="BB10" s="296">
        <v>4</v>
      </c>
      <c r="BC10" s="298">
        <f>BA10+BA11</f>
        <v>0.10908599142045614</v>
      </c>
    </row>
    <row r="11" spans="1:58" ht="30" customHeight="1" thickTop="1" thickBot="1">
      <c r="A11" s="102" t="s">
        <v>8</v>
      </c>
      <c r="B11" s="241" t="s">
        <v>68</v>
      </c>
      <c r="D11" s="28">
        <f>'3. Numbers of CS deliveries'!D11/'1.NUMBERS OF WOMEN'!D25</f>
        <v>1.0682288077188146E-2</v>
      </c>
      <c r="E11" s="28">
        <f>'3. Numbers of CS deliveries'!E11/'1.NUMBERS OF WOMEN'!E25</f>
        <v>1.2931034482758621E-2</v>
      </c>
      <c r="F11" s="28">
        <f>'3. Numbers of CS deliveries'!F11/'1.NUMBERS OF WOMEN'!F25</f>
        <v>1.9505233111322549E-2</v>
      </c>
      <c r="G11" s="28">
        <f>'3. Numbers of CS deliveries'!G11/'1.NUMBERS OF WOMEN'!G25</f>
        <v>1.2265978050355068E-2</v>
      </c>
      <c r="H11" s="28">
        <f>'3. Numbers of CS deliveries'!H11/'1.NUMBERS OF WOMEN'!H25</f>
        <v>1.9264448336252189E-2</v>
      </c>
      <c r="I11" s="28">
        <f>'3. Numbers of CS deliveries'!I11/'1.NUMBERS OF WOMEN'!I25</f>
        <v>1.4415376401494928E-2</v>
      </c>
      <c r="J11" s="28">
        <f>'3. Numbers of CS deliveries'!J11/'1.NUMBERS OF WOMEN'!J25</f>
        <v>1.1845325501713166E-2</v>
      </c>
      <c r="K11" s="28">
        <f>'3. Numbers of CS deliveries'!K11/'1.NUMBERS OF WOMEN'!K25</f>
        <v>1.1332973556395036E-2</v>
      </c>
      <c r="L11" s="28">
        <f>'3. Numbers of CS deliveries'!L11/'1.NUMBERS OF WOMEN'!L25</f>
        <v>1.3934183219685739E-2</v>
      </c>
      <c r="M11" s="28">
        <f>'3. Numbers of CS deliveries'!M11/'1.NUMBERS OF WOMEN'!M25</f>
        <v>6.392694063926941E-3</v>
      </c>
      <c r="N11" s="28">
        <f>'3. Numbers of CS deliveries'!N11/'1.NUMBERS OF WOMEN'!N25</f>
        <v>1.1294117647058824E-2</v>
      </c>
      <c r="O11" s="28">
        <f>'3. Numbers of CS deliveries'!O11/'1.NUMBERS OF WOMEN'!O25</f>
        <v>1.144578313253012E-2</v>
      </c>
      <c r="P11" s="28">
        <f>'3. Numbers of CS deliveries'!P11/'1.NUMBERS OF WOMEN'!P25</f>
        <v>1.0279001468428781E-2</v>
      </c>
      <c r="Q11" s="28">
        <f>'3. Numbers of CS deliveries'!Q11/'1.NUMBERS OF WOMEN'!Q25</f>
        <v>2.1249195106245976E-2</v>
      </c>
      <c r="R11" s="28">
        <f>'3. Numbers of CS deliveries'!R11/'1.NUMBERS OF WOMEN'!R25</f>
        <v>2.7892561983471075E-2</v>
      </c>
      <c r="S11" s="28">
        <f>'3. Numbers of CS deliveries'!S11/'1.NUMBERS OF WOMEN'!S25</f>
        <v>1.7652671755725192E-2</v>
      </c>
      <c r="T11" s="28">
        <f>'3. Numbers of CS deliveries'!T11/'1.NUMBERS OF WOMEN'!T25</f>
        <v>6.823609689525759E-3</v>
      </c>
      <c r="U11" s="28">
        <f>'3. Numbers of CS deliveries'!U11/'1.NUMBERS OF WOMEN'!U25</f>
        <v>9.6618357487922701E-3</v>
      </c>
      <c r="V11" s="28">
        <f>'3. Numbers of CS deliveries'!V11/'1.NUMBERS OF WOMEN'!V25</f>
        <v>1.3380909901873328E-2</v>
      </c>
      <c r="W11" s="28">
        <f>'3. Numbers of CS deliveries'!W11/'1.NUMBERS OF WOMEN'!W25</f>
        <v>1.69971671388102E-2</v>
      </c>
      <c r="X11" s="28">
        <f>'3. Numbers of CS deliveries'!X11/'1.NUMBERS OF WOMEN'!X25</f>
        <v>1.0259333143345683E-2</v>
      </c>
      <c r="Y11" s="28">
        <f>'3. Numbers of CS deliveries'!Y11/'1.NUMBERS OF WOMEN'!Y25</f>
        <v>9.3917710196779972E-3</v>
      </c>
      <c r="Z11" s="28">
        <f>'3. Numbers of CS deliveries'!Z11/'1.NUMBERS OF WOMEN'!Z25</f>
        <v>2.4316109422492401E-2</v>
      </c>
      <c r="AA11" s="28">
        <f>'3. Numbers of CS deliveries'!AA11/'1.NUMBERS OF WOMEN'!AA25</f>
        <v>7.3529411764705881E-3</v>
      </c>
      <c r="AB11" s="28">
        <f>'3. Numbers of CS deliveries'!AB11/'1.NUMBERS OF WOMEN'!AB25</f>
        <v>1.4447481452557595E-2</v>
      </c>
      <c r="AC11" s="28">
        <f>'3. Numbers of CS deliveries'!AC11/'1.NUMBERS OF WOMEN'!AC25</f>
        <v>8.8235294117647058E-3</v>
      </c>
      <c r="AD11" s="28">
        <f>'3. Numbers of CS deliveries'!AD11/'1.NUMBERS OF WOMEN'!AD25</f>
        <v>1.8518518518518517E-2</v>
      </c>
      <c r="AE11" s="28">
        <f>'3. Numbers of CS deliveries'!AE11/'1.NUMBERS OF WOMEN'!AE25</f>
        <v>1.966759002770083E-2</v>
      </c>
      <c r="AF11" s="28">
        <f>'3. Numbers of CS deliveries'!AF11/'1.NUMBERS OF WOMEN'!AF25</f>
        <v>2.6886237607124854E-2</v>
      </c>
      <c r="AG11" s="28">
        <f>'3. Numbers of CS deliveries'!AG11/'1.NUMBERS OF WOMEN'!AG25</f>
        <v>1.7952902774539519E-2</v>
      </c>
      <c r="AH11" s="28">
        <f>'3. Numbers of CS deliveries'!AH11/'1.NUMBERS OF WOMEN'!AH25</f>
        <v>1.9494783086216366E-2</v>
      </c>
      <c r="AI11" s="28">
        <f>'3. Numbers of CS deliveries'!AI11/'1.NUMBERS OF WOMEN'!AI25</f>
        <v>2.4053515513805863E-2</v>
      </c>
      <c r="AJ11" s="28">
        <f>'3. Numbers of CS deliveries'!AJ11/'1.NUMBERS OF WOMEN'!AJ25</f>
        <v>1.1138613861386138E-2</v>
      </c>
      <c r="AK11" s="28">
        <f>'3. Numbers of CS deliveries'!AK11/'1.NUMBERS OF WOMEN'!AK25</f>
        <v>2.2537025112685124E-2</v>
      </c>
      <c r="AL11" s="28">
        <f>'3. Numbers of CS deliveries'!AL11/'1.NUMBERS OF WOMEN'!AL25</f>
        <v>2.0716685330347144E-2</v>
      </c>
      <c r="AM11" s="28">
        <f>'3. Numbers of CS deliveries'!AM11/'1.NUMBERS OF WOMEN'!AM25</f>
        <v>1.1121856866537718E-2</v>
      </c>
      <c r="AN11" s="28">
        <f>'3. Numbers of CS deliveries'!AN11/'1.NUMBERS OF WOMEN'!AN25</f>
        <v>1.2316437707247749E-2</v>
      </c>
      <c r="AO11" s="28">
        <f>'3. Numbers of CS deliveries'!AO11/'1.NUMBERS OF WOMEN'!AO25</f>
        <v>9.9800399201596807E-3</v>
      </c>
      <c r="AP11" s="28">
        <f>'3. Numbers of CS deliveries'!AP11/'1.NUMBERS OF WOMEN'!AP25</f>
        <v>6.3091482649842269E-3</v>
      </c>
      <c r="AQ11" s="28">
        <f>'3. Numbers of CS deliveries'!AQ11/'1.NUMBERS OF WOMEN'!AQ25</f>
        <v>1.2235817575083427E-2</v>
      </c>
      <c r="AR11" s="28">
        <f>'3. Numbers of CS deliveries'!AR11/'1.NUMBERS OF WOMEN'!AR25</f>
        <v>1.3893595391392748E-2</v>
      </c>
      <c r="AS11" s="28">
        <f>'3. Numbers of CS deliveries'!AS11/'1.NUMBERS OF WOMEN'!AS25</f>
        <v>1.4783023366714354E-2</v>
      </c>
      <c r="AT11" s="28">
        <f>'3. Numbers of CS deliveries'!AT11/'1.NUMBERS OF WOMEN'!AT25</f>
        <v>3.0959752321981426E-3</v>
      </c>
      <c r="AU11" s="28">
        <f>'3. Numbers of CS deliveries'!AU11/'1.NUMBERS OF WOMEN'!AU25</f>
        <v>1.2680521310320535E-2</v>
      </c>
      <c r="AV11" s="28">
        <f>'3. Numbers of CS deliveries'!AV11/'1.NUMBERS OF WOMEN'!AV25</f>
        <v>1.9801980198019802E-2</v>
      </c>
      <c r="AW11" s="28">
        <f>'3. Numbers of CS deliveries'!AW11/'1.NUMBERS OF WOMEN'!AW25</f>
        <v>8.5409252669039152E-3</v>
      </c>
      <c r="AX11" s="101">
        <f t="shared" si="1"/>
        <v>2.7892561983471075E-2</v>
      </c>
      <c r="AY11" s="257">
        <f t="shared" si="2"/>
        <v>3.0959752321981426E-3</v>
      </c>
      <c r="AZ11" s="28">
        <f>'3. Numbers of CS deliveries'!AZ11/'1.NUMBERS OF WOMEN'!AZ25</f>
        <v>1.5293227653319121E-2</v>
      </c>
      <c r="BA11" s="249">
        <f t="shared" si="3"/>
        <v>8.8573244517111571E-2</v>
      </c>
      <c r="BB11" s="296"/>
      <c r="BC11" s="298"/>
    </row>
    <row r="12" spans="1:58" ht="30" customHeight="1" thickTop="1" thickBot="1">
      <c r="A12" s="103" t="s">
        <v>7</v>
      </c>
      <c r="B12" s="107" t="s">
        <v>69</v>
      </c>
      <c r="D12" s="29">
        <f>'3. Numbers of CS deliveries'!D12/'1.NUMBERS OF WOMEN'!D25</f>
        <v>3.7904893177119229E-3</v>
      </c>
      <c r="E12" s="29">
        <f>'3. Numbers of CS deliveries'!E12/'1.NUMBERS OF WOMEN'!E25</f>
        <v>7.7586206896551723E-3</v>
      </c>
      <c r="F12" s="29">
        <f>'3. Numbers of CS deliveries'!F12/'1.NUMBERS OF WOMEN'!F25</f>
        <v>1.0941960038058992E-2</v>
      </c>
      <c r="G12" s="29">
        <f>'3. Numbers of CS deliveries'!G12/'1.NUMBERS OF WOMEN'!G25</f>
        <v>6.4557779212395094E-3</v>
      </c>
      <c r="H12" s="29">
        <f>'3. Numbers of CS deliveries'!H12/'1.NUMBERS OF WOMEN'!H25</f>
        <v>5.2539404553415062E-3</v>
      </c>
      <c r="I12" s="29">
        <f>'3. Numbers of CS deliveries'!I12/'1.NUMBERS OF WOMEN'!I25</f>
        <v>1.014415376401495E-2</v>
      </c>
      <c r="J12" s="29">
        <f>'3. Numbers of CS deliveries'!J12/'1.NUMBERS OF WOMEN'!J25</f>
        <v>9.1042584434654922E-3</v>
      </c>
      <c r="K12" s="29">
        <f>'3. Numbers of CS deliveries'!K12/'1.NUMBERS OF WOMEN'!K25</f>
        <v>8.094981111710739E-3</v>
      </c>
      <c r="L12" s="29">
        <f>'3. Numbers of CS deliveries'!L12/'1.NUMBERS OF WOMEN'!L25</f>
        <v>7.4117995849392231E-3</v>
      </c>
      <c r="M12" s="29">
        <f>'3. Numbers of CS deliveries'!M12/'1.NUMBERS OF WOMEN'!M25</f>
        <v>5.4794520547945206E-3</v>
      </c>
      <c r="N12" s="29">
        <f>'3. Numbers of CS deliveries'!N12/'1.NUMBERS OF WOMEN'!N25</f>
        <v>8.9411764705882354E-3</v>
      </c>
      <c r="O12" s="29">
        <f>'3. Numbers of CS deliveries'!O12/'1.NUMBERS OF WOMEN'!O25</f>
        <v>6.024096385542169E-3</v>
      </c>
      <c r="P12" s="29">
        <f>'3. Numbers of CS deliveries'!P12/'1.NUMBERS OF WOMEN'!P25</f>
        <v>1.3215859030837005E-2</v>
      </c>
      <c r="Q12" s="29">
        <f>'3. Numbers of CS deliveries'!Q12/'1.NUMBERS OF WOMEN'!Q25</f>
        <v>1.03026400515132E-2</v>
      </c>
      <c r="R12" s="29">
        <f>'3. Numbers of CS deliveries'!R12/'1.NUMBERS OF WOMEN'!R25</f>
        <v>8.2644628099173556E-3</v>
      </c>
      <c r="S12" s="29">
        <f>'3. Numbers of CS deliveries'!S12/'1.NUMBERS OF WOMEN'!S25</f>
        <v>4.7709923664122139E-3</v>
      </c>
      <c r="T12" s="29">
        <f>'3. Numbers of CS deliveries'!T12/'1.NUMBERS OF WOMEN'!T25</f>
        <v>1.7059024223814397E-3</v>
      </c>
      <c r="U12" s="29">
        <f>'3. Numbers of CS deliveries'!U12/'1.NUMBERS OF WOMEN'!U25</f>
        <v>5.3676865271068174E-3</v>
      </c>
      <c r="V12" s="29">
        <f>'3. Numbers of CS deliveries'!V12/'1.NUMBERS OF WOMEN'!V25</f>
        <v>5.9099018733273865E-3</v>
      </c>
      <c r="W12" s="29">
        <f>'3. Numbers of CS deliveries'!W12/'1.NUMBERS OF WOMEN'!W25</f>
        <v>8.4985835694051E-3</v>
      </c>
      <c r="X12" s="29">
        <f>'3. Numbers of CS deliveries'!X12/'1.NUMBERS OF WOMEN'!X25</f>
        <v>9.4043887147335428E-3</v>
      </c>
      <c r="Y12" s="29">
        <f>'3. Numbers of CS deliveries'!Y12/'1.NUMBERS OF WOMEN'!Y25</f>
        <v>5.3667262969588547E-3</v>
      </c>
      <c r="Z12" s="29">
        <f>'3. Numbers of CS deliveries'!Z12/'1.NUMBERS OF WOMEN'!Z25</f>
        <v>8.1053698074974676E-3</v>
      </c>
      <c r="AA12" s="29">
        <f>'3. Numbers of CS deliveries'!AA12/'1.NUMBERS OF WOMEN'!AA25</f>
        <v>1.1029411764705883E-2</v>
      </c>
      <c r="AB12" s="29">
        <f>'3. Numbers of CS deliveries'!AB12/'1.NUMBERS OF WOMEN'!AB25</f>
        <v>8.9808668488871538E-3</v>
      </c>
      <c r="AC12" s="29">
        <f>'3. Numbers of CS deliveries'!AC12/'1.NUMBERS OF WOMEN'!AC25</f>
        <v>0</v>
      </c>
      <c r="AD12" s="29">
        <f>'3. Numbers of CS deliveries'!AD12/'1.NUMBERS OF WOMEN'!AD25</f>
        <v>4.9382716049382715E-3</v>
      </c>
      <c r="AE12" s="29">
        <f>'3. Numbers of CS deliveries'!AE12/'1.NUMBERS OF WOMEN'!AE25</f>
        <v>7.479224376731302E-3</v>
      </c>
      <c r="AF12" s="29">
        <f>'3. Numbers of CS deliveries'!AF12/'1.NUMBERS OF WOMEN'!AF25</f>
        <v>8.2339102671819854E-3</v>
      </c>
      <c r="AG12" s="29">
        <f>'3. Numbers of CS deliveries'!AG12/'1.NUMBERS OF WOMEN'!AG25</f>
        <v>1.2590347400326416E-2</v>
      </c>
      <c r="AH12" s="29">
        <f>'3. Numbers of CS deliveries'!AH12/'1.NUMBERS OF WOMEN'!AH25</f>
        <v>9.0609555189456337E-3</v>
      </c>
      <c r="AI12" s="29">
        <f>'3. Numbers of CS deliveries'!AI12/'1.NUMBERS OF WOMEN'!AI25</f>
        <v>5.6931397665812697E-3</v>
      </c>
      <c r="AJ12" s="29">
        <f>'3. Numbers of CS deliveries'!AJ12/'1.NUMBERS OF WOMEN'!AJ25</f>
        <v>1.051980198019802E-2</v>
      </c>
      <c r="AK12" s="29">
        <f>'3. Numbers of CS deliveries'!AK12/'1.NUMBERS OF WOMEN'!AK25</f>
        <v>1.4166130070830651E-2</v>
      </c>
      <c r="AL12" s="29">
        <f>'3. Numbers of CS deliveries'!AL12/'1.NUMBERS OF WOMEN'!AL25</f>
        <v>6.7189249720044789E-3</v>
      </c>
      <c r="AM12" s="29">
        <f>'3. Numbers of CS deliveries'!AM12/'1.NUMBERS OF WOMEN'!AM25</f>
        <v>1.0880077369439071E-2</v>
      </c>
      <c r="AN12" s="29">
        <f>'3. Numbers of CS deliveries'!AN12/'1.NUMBERS OF WOMEN'!AN25</f>
        <v>5.210800568450971E-3</v>
      </c>
      <c r="AO12" s="29">
        <f>'3. Numbers of CS deliveries'!AO12/'1.NUMBERS OF WOMEN'!AO25</f>
        <v>1.5968063872255488E-2</v>
      </c>
      <c r="AP12" s="29">
        <f>'3. Numbers of CS deliveries'!AP12/'1.NUMBERS OF WOMEN'!AP25</f>
        <v>1.4721345951629864E-2</v>
      </c>
      <c r="AQ12" s="29">
        <f>'3. Numbers of CS deliveries'!AQ12/'1.NUMBERS OF WOMEN'!AQ25</f>
        <v>1.1123470522803115E-2</v>
      </c>
      <c r="AR12" s="29">
        <f>'3. Numbers of CS deliveries'!AR12/'1.NUMBERS OF WOMEN'!AR25</f>
        <v>9.8271772280582852E-3</v>
      </c>
      <c r="AS12" s="29">
        <f>'3. Numbers of CS deliveries'!AS12/'1.NUMBERS OF WOMEN'!AS25</f>
        <v>1.4306151645207439E-2</v>
      </c>
      <c r="AT12" s="29">
        <f>'3. Numbers of CS deliveries'!AT12/'1.NUMBERS OF WOMEN'!AT25</f>
        <v>1.238390092879257E-2</v>
      </c>
      <c r="AU12" s="29">
        <f>'3. Numbers of CS deliveries'!AU12/'1.NUMBERS OF WOMEN'!AU25</f>
        <v>6.3402606551602675E-3</v>
      </c>
      <c r="AV12" s="29">
        <f>'3. Numbers of CS deliveries'!AV12/'1.NUMBERS OF WOMEN'!AV25</f>
        <v>4.9504950495049506E-3</v>
      </c>
      <c r="AW12" s="29">
        <f>'3. Numbers of CS deliveries'!AW12/'1.NUMBERS OF WOMEN'!AW25</f>
        <v>8.5409252669039152E-3</v>
      </c>
      <c r="AX12" s="101">
        <f t="shared" si="1"/>
        <v>1.5968063872255488E-2</v>
      </c>
      <c r="AY12" s="257">
        <f t="shared" si="2"/>
        <v>0</v>
      </c>
      <c r="AZ12" s="29">
        <f>'3. Numbers of CS deliveries'!AZ12/'1.NUMBERS OF WOMEN'!AZ25</f>
        <v>8.029159431253546E-3</v>
      </c>
      <c r="BA12" s="249">
        <f t="shared" si="3"/>
        <v>4.6502198076999554E-2</v>
      </c>
      <c r="BB12" s="296">
        <v>5</v>
      </c>
      <c r="BC12" s="298">
        <f>BA12+BA13+BA14</f>
        <v>0.24919004429912506</v>
      </c>
    </row>
    <row r="13" spans="1:58" ht="30" customHeight="1" thickTop="1" thickBot="1">
      <c r="A13" s="106" t="s">
        <v>6</v>
      </c>
      <c r="B13" s="108" t="s">
        <v>70</v>
      </c>
      <c r="D13" s="33">
        <f>'3. Numbers of CS deliveries'!D13/'1.NUMBERS OF WOMEN'!D25</f>
        <v>4.4796691936595454E-3</v>
      </c>
      <c r="E13" s="33">
        <f>'3. Numbers of CS deliveries'!E13/'1.NUMBERS OF WOMEN'!E25</f>
        <v>1.7241379310344827E-3</v>
      </c>
      <c r="F13" s="33">
        <f>'3. Numbers of CS deliveries'!F13/'1.NUMBERS OF WOMEN'!F25</f>
        <v>7.136060894386299E-3</v>
      </c>
      <c r="G13" s="33">
        <f>'3. Numbers of CS deliveries'!G13/'1.NUMBERS OF WOMEN'!G25</f>
        <v>2.2595222724338285E-3</v>
      </c>
      <c r="H13" s="33">
        <f>'3. Numbers of CS deliveries'!H13/'1.NUMBERS OF WOMEN'!H25</f>
        <v>7.0052539404553416E-3</v>
      </c>
      <c r="I13" s="33">
        <f>'3. Numbers of CS deliveries'!I13/'1.NUMBERS OF WOMEN'!I25</f>
        <v>6.4068339562199676E-3</v>
      </c>
      <c r="J13" s="33">
        <f>'3. Numbers of CS deliveries'!J13/'1.NUMBERS OF WOMEN'!J25</f>
        <v>5.1884483602545276E-3</v>
      </c>
      <c r="K13" s="33">
        <f>'3. Numbers of CS deliveries'!K13/'1.NUMBERS OF WOMEN'!K25</f>
        <v>3.7776578521316784E-3</v>
      </c>
      <c r="L13" s="33">
        <f>'3. Numbers of CS deliveries'!L13/'1.NUMBERS OF WOMEN'!L25</f>
        <v>2.6682478505781204E-3</v>
      </c>
      <c r="M13" s="33">
        <f>'3. Numbers of CS deliveries'!M13/'1.NUMBERS OF WOMEN'!M25</f>
        <v>8.21917808219178E-3</v>
      </c>
      <c r="N13" s="33">
        <f>'3. Numbers of CS deliveries'!N13/'1.NUMBERS OF WOMEN'!N25</f>
        <v>3.7647058823529413E-3</v>
      </c>
      <c r="O13" s="33">
        <f>'3. Numbers of CS deliveries'!O13/'1.NUMBERS OF WOMEN'!O25</f>
        <v>3.0120481927710845E-3</v>
      </c>
      <c r="P13" s="33">
        <f>'3. Numbers of CS deliveries'!P13/'1.NUMBERS OF WOMEN'!P25</f>
        <v>2.936857562408223E-3</v>
      </c>
      <c r="Q13" s="33">
        <f>'3. Numbers of CS deliveries'!Q13/'1.NUMBERS OF WOMEN'!Q25</f>
        <v>3.8634900193174502E-3</v>
      </c>
      <c r="R13" s="33">
        <f>'3. Numbers of CS deliveries'!R13/'1.NUMBERS OF WOMEN'!R25</f>
        <v>6.8870523415977963E-4</v>
      </c>
      <c r="S13" s="33">
        <f>'3. Numbers of CS deliveries'!S13/'1.NUMBERS OF WOMEN'!S25</f>
        <v>5.7251908396946565E-3</v>
      </c>
      <c r="T13" s="33">
        <f>'3. Numbers of CS deliveries'!T13/'1.NUMBERS OF WOMEN'!T25</f>
        <v>6.1412487205731829E-3</v>
      </c>
      <c r="U13" s="33">
        <f>'3. Numbers of CS deliveries'!U13/'1.NUMBERS OF WOMEN'!U25</f>
        <v>3.7573805689747721E-3</v>
      </c>
      <c r="V13" s="33">
        <f>'3. Numbers of CS deliveries'!V13/'1.NUMBERS OF WOMEN'!V25</f>
        <v>3.5682426404995541E-3</v>
      </c>
      <c r="W13" s="33">
        <f>'3. Numbers of CS deliveries'!W13/'1.NUMBERS OF WOMEN'!W25</f>
        <v>0</v>
      </c>
      <c r="X13" s="33">
        <f>'3. Numbers of CS deliveries'!X13/'1.NUMBERS OF WOMEN'!X25</f>
        <v>4.559703619264748E-3</v>
      </c>
      <c r="Y13" s="33">
        <f>'3. Numbers of CS deliveries'!Y13/'1.NUMBERS OF WOMEN'!Y25</f>
        <v>2.6833631484794273E-3</v>
      </c>
      <c r="Z13" s="33">
        <f>'3. Numbers of CS deliveries'!Z13/'1.NUMBERS OF WOMEN'!Z25</f>
        <v>4.0526849037487338E-3</v>
      </c>
      <c r="AA13" s="33">
        <f>'3. Numbers of CS deliveries'!AA13/'1.NUMBERS OF WOMEN'!AA25</f>
        <v>1.2254901960784314E-3</v>
      </c>
      <c r="AB13" s="33">
        <f>'3. Numbers of CS deliveries'!AB13/'1.NUMBERS OF WOMEN'!AB25</f>
        <v>2.7333073018352208E-3</v>
      </c>
      <c r="AC13" s="33">
        <f>'3. Numbers of CS deliveries'!AC13/'1.NUMBERS OF WOMEN'!AC25</f>
        <v>0</v>
      </c>
      <c r="AD13" s="33">
        <f>'3. Numbers of CS deliveries'!AD13/'1.NUMBERS OF WOMEN'!AD25</f>
        <v>2.1604938271604936E-3</v>
      </c>
      <c r="AE13" s="33">
        <f>'3. Numbers of CS deliveries'!AE13/'1.NUMBERS OF WOMEN'!AE25</f>
        <v>3.6011080332409972E-3</v>
      </c>
      <c r="AF13" s="33">
        <f>'3. Numbers of CS deliveries'!AF13/'1.NUMBERS OF WOMEN'!AF25</f>
        <v>3.6968576709796672E-3</v>
      </c>
      <c r="AG13" s="33">
        <f>'3. Numbers of CS deliveries'!AG13/'1.NUMBERS OF WOMEN'!AG25</f>
        <v>4.196782466775472E-3</v>
      </c>
      <c r="AH13" s="33">
        <f>'3. Numbers of CS deliveries'!AH13/'1.NUMBERS OF WOMEN'!AH25</f>
        <v>7.4135090609555188E-3</v>
      </c>
      <c r="AI13" s="33">
        <f>'3. Numbers of CS deliveries'!AI13/'1.NUMBERS OF WOMEN'!AI25</f>
        <v>2.5619128949615714E-3</v>
      </c>
      <c r="AJ13" s="33">
        <f>'3. Numbers of CS deliveries'!AJ13/'1.NUMBERS OF WOMEN'!AJ25</f>
        <v>4.3316831683168321E-3</v>
      </c>
      <c r="AK13" s="33">
        <f>'3. Numbers of CS deliveries'!AK13/'1.NUMBERS OF WOMEN'!AK25</f>
        <v>2.5756600128783E-3</v>
      </c>
      <c r="AL13" s="33">
        <f>'3. Numbers of CS deliveries'!AL13/'1.NUMBERS OF WOMEN'!AL25</f>
        <v>7.2788353863381863E-3</v>
      </c>
      <c r="AM13" s="33">
        <f>'3. Numbers of CS deliveries'!AM13/'1.NUMBERS OF WOMEN'!AM25</f>
        <v>4.8355899419729211E-3</v>
      </c>
      <c r="AN13" s="33">
        <f>'3. Numbers of CS deliveries'!AN13/'1.NUMBERS OF WOMEN'!AN25</f>
        <v>4.2633822832780673E-3</v>
      </c>
      <c r="AO13" s="33">
        <f>'3. Numbers of CS deliveries'!AO13/'1.NUMBERS OF WOMEN'!AO25</f>
        <v>1.996007984031936E-3</v>
      </c>
      <c r="AP13" s="33">
        <f>'3. Numbers of CS deliveries'!AP13/'1.NUMBERS OF WOMEN'!AP25</f>
        <v>5.2576235541535229E-3</v>
      </c>
      <c r="AQ13" s="33">
        <f>'3. Numbers of CS deliveries'!AQ13/'1.NUMBERS OF WOMEN'!AQ25</f>
        <v>3.3370411568409346E-3</v>
      </c>
      <c r="AR13" s="33">
        <f>'3. Numbers of CS deliveries'!AR13/'1.NUMBERS OF WOMEN'!AR25</f>
        <v>3.3886818027787191E-3</v>
      </c>
      <c r="AS13" s="33">
        <f>'3. Numbers of CS deliveries'!AS13/'1.NUMBERS OF WOMEN'!AS25</f>
        <v>1.4306151645207439E-3</v>
      </c>
      <c r="AT13" s="33">
        <f>'3. Numbers of CS deliveries'!AT13/'1.NUMBERS OF WOMEN'!AT25</f>
        <v>3.869969040247678E-3</v>
      </c>
      <c r="AU13" s="33">
        <f>'3. Numbers of CS deliveries'!AU13/'1.NUMBERS OF WOMEN'!AU25</f>
        <v>1.0567101091933778E-3</v>
      </c>
      <c r="AV13" s="33">
        <f>'3. Numbers of CS deliveries'!AV13/'1.NUMBERS OF WOMEN'!AV25</f>
        <v>3.3003300330033004E-3</v>
      </c>
      <c r="AW13" s="33">
        <f>'3. Numbers of CS deliveries'!AW13/'1.NUMBERS OF WOMEN'!AW25</f>
        <v>4.2704626334519576E-3</v>
      </c>
      <c r="AX13" s="101">
        <f t="shared" si="1"/>
        <v>8.21917808219178E-3</v>
      </c>
      <c r="AY13" s="257">
        <f t="shared" si="2"/>
        <v>0</v>
      </c>
      <c r="AZ13" s="33">
        <f>'3. Numbers of CS deliveries'!AZ13/'1.NUMBERS OF WOMEN'!AZ25</f>
        <v>3.8942282894623729E-3</v>
      </c>
      <c r="BA13" s="249">
        <f t="shared" si="3"/>
        <v>2.2554063949551176E-2</v>
      </c>
      <c r="BB13" s="296"/>
      <c r="BC13" s="298"/>
    </row>
    <row r="14" spans="1:58" ht="30" customHeight="1" thickTop="1" thickBot="1">
      <c r="A14" s="109" t="s">
        <v>8</v>
      </c>
      <c r="B14" s="113" t="s">
        <v>71</v>
      </c>
      <c r="D14" s="35">
        <f>'3. Numbers of CS deliveries'!D14/'1.NUMBERS OF WOMEN'!D25</f>
        <v>2.2398345968297727E-2</v>
      </c>
      <c r="E14" s="35">
        <f>'3. Numbers of CS deliveries'!E14/'1.NUMBERS OF WOMEN'!E25</f>
        <v>2.3275862068965519E-2</v>
      </c>
      <c r="F14" s="35">
        <f>'3. Numbers of CS deliveries'!F14/'1.NUMBERS OF WOMEN'!F25</f>
        <v>4.1864890580399619E-2</v>
      </c>
      <c r="G14" s="35">
        <f>'3. Numbers of CS deliveries'!G14/'1.NUMBERS OF WOMEN'!G25</f>
        <v>3.1633311814073597E-2</v>
      </c>
      <c r="H14" s="35">
        <f>'3. Numbers of CS deliveries'!H14/'1.NUMBERS OF WOMEN'!H25</f>
        <v>4.553415061295972E-2</v>
      </c>
      <c r="I14" s="35">
        <f>'3. Numbers of CS deliveries'!I14/'1.NUMBERS OF WOMEN'!I25</f>
        <v>2.989855846235985E-2</v>
      </c>
      <c r="J14" s="35">
        <f>'3. Numbers of CS deliveries'!J14/'1.NUMBERS OF WOMEN'!J25</f>
        <v>2.5550660792951541E-2</v>
      </c>
      <c r="K14" s="35">
        <f>'3. Numbers of CS deliveries'!K14/'1.NUMBERS OF WOMEN'!K25</f>
        <v>3.2919589854290339E-2</v>
      </c>
      <c r="L14" s="35">
        <f>'3. Numbers of CS deliveries'!L14/'1.NUMBERS OF WOMEN'!L25</f>
        <v>2.1049510821227396E-2</v>
      </c>
      <c r="M14" s="35">
        <f>'3. Numbers of CS deliveries'!M14/'1.NUMBERS OF WOMEN'!M25</f>
        <v>2.1917808219178082E-2</v>
      </c>
      <c r="N14" s="35">
        <f>'3. Numbers of CS deliveries'!N14/'1.NUMBERS OF WOMEN'!N25</f>
        <v>3.2470588235294119E-2</v>
      </c>
      <c r="O14" s="35">
        <f>'3. Numbers of CS deliveries'!O14/'1.NUMBERS OF WOMEN'!O25</f>
        <v>2.1084337349397589E-2</v>
      </c>
      <c r="P14" s="35">
        <f>'3. Numbers of CS deliveries'!P14/'1.NUMBERS OF WOMEN'!P25</f>
        <v>3.0837004405286344E-2</v>
      </c>
      <c r="Q14" s="35">
        <f>'3. Numbers of CS deliveries'!Q14/'1.NUMBERS OF WOMEN'!Q25</f>
        <v>2.7688345138441726E-2</v>
      </c>
      <c r="R14" s="35">
        <f>'3. Numbers of CS deliveries'!R14/'1.NUMBERS OF WOMEN'!R25</f>
        <v>2.5482093663911846E-2</v>
      </c>
      <c r="S14" s="35">
        <f>'3. Numbers of CS deliveries'!S14/'1.NUMBERS OF WOMEN'!S25</f>
        <v>2.4809160305343511E-2</v>
      </c>
      <c r="T14" s="35">
        <f>'3. Numbers of CS deliveries'!T14/'1.NUMBERS OF WOMEN'!T25</f>
        <v>2.1153190037529853E-2</v>
      </c>
      <c r="U14" s="35">
        <f>'3. Numbers of CS deliveries'!U14/'1.NUMBERS OF WOMEN'!U25</f>
        <v>2.6301663982823402E-2</v>
      </c>
      <c r="V14" s="35">
        <f>'3. Numbers of CS deliveries'!V14/'1.NUMBERS OF WOMEN'!V25</f>
        <v>2.2190008920606602E-2</v>
      </c>
      <c r="W14" s="35">
        <f>'3. Numbers of CS deliveries'!W14/'1.NUMBERS OF WOMEN'!W25</f>
        <v>3.9660056657223795E-2</v>
      </c>
      <c r="X14" s="35">
        <f>'3. Numbers of CS deliveries'!X14/'1.NUMBERS OF WOMEN'!X25</f>
        <v>2.4793388429752067E-2</v>
      </c>
      <c r="Y14" s="35">
        <f>'3. Numbers of CS deliveries'!Y14/'1.NUMBERS OF WOMEN'!Y25</f>
        <v>2.3703041144901609E-2</v>
      </c>
      <c r="Z14" s="35">
        <f>'3. Numbers of CS deliveries'!Z14/'1.NUMBERS OF WOMEN'!Z25</f>
        <v>3.3434650455927049E-2</v>
      </c>
      <c r="AA14" s="35">
        <f>'3. Numbers of CS deliveries'!AA14/'1.NUMBERS OF WOMEN'!AA25</f>
        <v>2.9411764705882353E-2</v>
      </c>
      <c r="AB14" s="35">
        <f>'3. Numbers of CS deliveries'!AB14/'1.NUMBERS OF WOMEN'!AB25</f>
        <v>2.1866458414681766E-2</v>
      </c>
      <c r="AC14" s="35">
        <f>'3. Numbers of CS deliveries'!AC14/'1.NUMBERS OF WOMEN'!AC25</f>
        <v>1.1764705882352941E-2</v>
      </c>
      <c r="AD14" s="35">
        <f>'3. Numbers of CS deliveries'!AD14/'1.NUMBERS OF WOMEN'!AD25</f>
        <v>2.2530864197530864E-2</v>
      </c>
      <c r="AE14" s="35">
        <f>'3. Numbers of CS deliveries'!AE14/'1.NUMBERS OF WOMEN'!AE25</f>
        <v>3.7950138504155122E-2</v>
      </c>
      <c r="AF14" s="35">
        <f>'3. Numbers of CS deliveries'!AF14/'1.NUMBERS OF WOMEN'!AF25</f>
        <v>5.545286506469501E-2</v>
      </c>
      <c r="AG14" s="35">
        <f>'3. Numbers of CS deliveries'!AG14/'1.NUMBERS OF WOMEN'!AG25</f>
        <v>4.0335742597342038E-2</v>
      </c>
      <c r="AH14" s="35">
        <f>'3. Numbers of CS deliveries'!AH14/'1.NUMBERS OF WOMEN'!AH25</f>
        <v>4.5853926414058208E-2</v>
      </c>
      <c r="AI14" s="35">
        <f>'3. Numbers of CS deliveries'!AI14/'1.NUMBERS OF WOMEN'!AI25</f>
        <v>4.48334756618275E-2</v>
      </c>
      <c r="AJ14" s="35">
        <f>'3. Numbers of CS deliveries'!AJ14/'1.NUMBERS OF WOMEN'!AJ25</f>
        <v>3.2178217821782179E-2</v>
      </c>
      <c r="AK14" s="35">
        <f>'3. Numbers of CS deliveries'!AK14/'1.NUMBERS OF WOMEN'!AK25</f>
        <v>4.7649710238248551E-2</v>
      </c>
      <c r="AL14" s="35">
        <f>'3. Numbers of CS deliveries'!AL14/'1.NUMBERS OF WOMEN'!AL25</f>
        <v>3.1914893617021274E-2</v>
      </c>
      <c r="AM14" s="35">
        <f>'3. Numbers of CS deliveries'!AM14/'1.NUMBERS OF WOMEN'!AM25</f>
        <v>3.6025145067698258E-2</v>
      </c>
      <c r="AN14" s="35">
        <f>'3. Numbers of CS deliveries'!AN14/'1.NUMBERS OF WOMEN'!AN25</f>
        <v>2.6054002842254856E-2</v>
      </c>
      <c r="AO14" s="35">
        <f>'3. Numbers of CS deliveries'!AO14/'1.NUMBERS OF WOMEN'!AO25</f>
        <v>4.790419161676647E-2</v>
      </c>
      <c r="AP14" s="35">
        <f>'3. Numbers of CS deliveries'!AP14/'1.NUMBERS OF WOMEN'!AP25</f>
        <v>2.9442691903259727E-2</v>
      </c>
      <c r="AQ14" s="35">
        <f>'3. Numbers of CS deliveries'!AQ14/'1.NUMBERS OF WOMEN'!AQ25</f>
        <v>3.0033370411568408E-2</v>
      </c>
      <c r="AR14" s="35">
        <f>'3. Numbers of CS deliveries'!AR14/'1.NUMBERS OF WOMEN'!AR25</f>
        <v>2.7448322602507624E-2</v>
      </c>
      <c r="AS14" s="35">
        <f>'3. Numbers of CS deliveries'!AS14/'1.NUMBERS OF WOMEN'!AS25</f>
        <v>3.0519790176442536E-2</v>
      </c>
      <c r="AT14" s="35">
        <f>'3. Numbers of CS deliveries'!AT14/'1.NUMBERS OF WOMEN'!AT25</f>
        <v>2.6315789473684209E-2</v>
      </c>
      <c r="AU14" s="35">
        <f>'3. Numbers of CS deliveries'!AU14/'1.NUMBERS OF WOMEN'!AU25</f>
        <v>2.8883409651285663E-2</v>
      </c>
      <c r="AV14" s="35">
        <f>'3. Numbers of CS deliveries'!AV14/'1.NUMBERS OF WOMEN'!AV25</f>
        <v>2.4752475247524754E-2</v>
      </c>
      <c r="AW14" s="35">
        <f>'3. Numbers of CS deliveries'!AW14/'1.NUMBERS OF WOMEN'!AW25</f>
        <v>2.0640569395017794E-2</v>
      </c>
      <c r="AX14" s="101">
        <f t="shared" si="1"/>
        <v>5.545286506469501E-2</v>
      </c>
      <c r="AY14" s="257">
        <f t="shared" si="2"/>
        <v>1.1764705882352941E-2</v>
      </c>
      <c r="AZ14" s="35">
        <f>'3. Numbers of CS deliveries'!AZ14/'1.NUMBERS OF WOMEN'!AZ25</f>
        <v>3.11022471330571E-2</v>
      </c>
      <c r="BA14" s="249">
        <f t="shared" si="3"/>
        <v>0.18013378227257432</v>
      </c>
      <c r="BB14" s="296"/>
      <c r="BC14" s="298"/>
    </row>
    <row r="15" spans="1:58" s="9" customFormat="1" ht="30" customHeight="1" thickTop="1" thickBot="1">
      <c r="A15" s="277">
        <v>6</v>
      </c>
      <c r="B15" s="278" t="s">
        <v>15</v>
      </c>
      <c r="D15" s="279">
        <f>'3. Numbers of CS deliveries'!D15/'1.NUMBERS OF WOMEN'!D25</f>
        <v>1.5161957270847692E-2</v>
      </c>
      <c r="E15" s="279">
        <f>'3. Numbers of CS deliveries'!E15/'1.NUMBERS OF WOMEN'!E25</f>
        <v>1.4655172413793103E-2</v>
      </c>
      <c r="F15" s="279">
        <f>'3. Numbers of CS deliveries'!F15/'1.NUMBERS OF WOMEN'!F25</f>
        <v>1.1893434823977164E-2</v>
      </c>
      <c r="G15" s="279">
        <f>'3. Numbers of CS deliveries'!G15/'1.NUMBERS OF WOMEN'!G25</f>
        <v>1.2911555842479019E-2</v>
      </c>
      <c r="H15" s="279">
        <f>'3. Numbers of CS deliveries'!H15/'1.NUMBERS OF WOMEN'!H25</f>
        <v>1.9264448336252189E-2</v>
      </c>
      <c r="I15" s="279">
        <f>'3. Numbers of CS deliveries'!I15/'1.NUMBERS OF WOMEN'!I25</f>
        <v>1.1211959423384944E-2</v>
      </c>
      <c r="J15" s="279">
        <f>'3. Numbers of CS deliveries'!J15/'1.NUMBERS OF WOMEN'!J25</f>
        <v>1.9872736172295645E-2</v>
      </c>
      <c r="K15" s="279">
        <f>'3. Numbers of CS deliveries'!K15/'1.NUMBERS OF WOMEN'!K25</f>
        <v>1.3491635186184566E-2</v>
      </c>
      <c r="L15" s="279">
        <f>'3. Numbers of CS deliveries'!L15/'1.NUMBERS OF WOMEN'!L25</f>
        <v>1.6602431070263862E-2</v>
      </c>
      <c r="M15" s="279">
        <f>'3. Numbers of CS deliveries'!M15/'1.NUMBERS OF WOMEN'!M25</f>
        <v>1.2785388127853882E-2</v>
      </c>
      <c r="N15" s="279">
        <f>'3. Numbers of CS deliveries'!N15/'1.NUMBERS OF WOMEN'!N25</f>
        <v>1.0823529411764706E-2</v>
      </c>
      <c r="O15" s="279">
        <f>'3. Numbers of CS deliveries'!O15/'1.NUMBERS OF WOMEN'!O25</f>
        <v>1.0843373493975903E-2</v>
      </c>
      <c r="P15" s="279">
        <f>'3. Numbers of CS deliveries'!P15/'1.NUMBERS OF WOMEN'!P25</f>
        <v>1.3215859030837005E-2</v>
      </c>
      <c r="Q15" s="279">
        <f>'3. Numbers of CS deliveries'!Q15/'1.NUMBERS OF WOMEN'!Q25</f>
        <v>1.2234385061171926E-2</v>
      </c>
      <c r="R15" s="279">
        <f>'3. Numbers of CS deliveries'!R15/'1.NUMBERS OF WOMEN'!R25</f>
        <v>1.928374655647383E-2</v>
      </c>
      <c r="S15" s="279">
        <f>'3. Numbers of CS deliveries'!S15/'1.NUMBERS OF WOMEN'!S25</f>
        <v>1.6221374045801526E-2</v>
      </c>
      <c r="T15" s="279">
        <f>'3. Numbers of CS deliveries'!T15/'1.NUMBERS OF WOMEN'!T25</f>
        <v>1.6717843739338111E-2</v>
      </c>
      <c r="U15" s="279">
        <f>'3. Numbers of CS deliveries'!U15/'1.NUMBERS OF WOMEN'!U25</f>
        <v>1.3419216317767043E-2</v>
      </c>
      <c r="V15" s="279">
        <f>'3. Numbers of CS deliveries'!V15/'1.NUMBERS OF WOMEN'!V25</f>
        <v>1.9067796610169493E-2</v>
      </c>
      <c r="W15" s="279">
        <f>'3. Numbers of CS deliveries'!W15/'1.NUMBERS OF WOMEN'!W25</f>
        <v>1.9830028328611898E-2</v>
      </c>
      <c r="X15" s="279">
        <f>'3. Numbers of CS deliveries'!X15/'1.NUMBERS OF WOMEN'!X25</f>
        <v>1.310914790538615E-2</v>
      </c>
      <c r="Y15" s="279">
        <f>'3. Numbers of CS deliveries'!Y15/'1.NUMBERS OF WOMEN'!Y25</f>
        <v>1.1627906976744186E-2</v>
      </c>
      <c r="Z15" s="279">
        <f>'3. Numbers of CS deliveries'!Z15/'1.NUMBERS OF WOMEN'!Z25</f>
        <v>1.82370820668693E-2</v>
      </c>
      <c r="AA15" s="279">
        <f>'3. Numbers of CS deliveries'!AA15/'1.NUMBERS OF WOMEN'!AA25</f>
        <v>1.1029411764705883E-2</v>
      </c>
      <c r="AB15" s="279">
        <f>'3. Numbers of CS deliveries'!AB15/'1.NUMBERS OF WOMEN'!AB25</f>
        <v>1.483795392424834E-2</v>
      </c>
      <c r="AC15" s="279">
        <f>'3. Numbers of CS deliveries'!AC15/'1.NUMBERS OF WOMEN'!AC25</f>
        <v>1.7647058823529412E-2</v>
      </c>
      <c r="AD15" s="279">
        <f>'3. Numbers of CS deliveries'!AD15/'1.NUMBERS OF WOMEN'!AD25</f>
        <v>2.3765432098765433E-2</v>
      </c>
      <c r="AE15" s="279">
        <f>'3. Numbers of CS deliveries'!AE15/'1.NUMBERS OF WOMEN'!AE25</f>
        <v>1.7174515235457065E-2</v>
      </c>
      <c r="AF15" s="279">
        <f>'3. Numbers of CS deliveries'!AF15/'1.NUMBERS OF WOMEN'!AF25</f>
        <v>2.0332717190388171E-2</v>
      </c>
      <c r="AG15" s="279">
        <f>'3. Numbers of CS deliveries'!AG15/'1.NUMBERS OF WOMEN'!AG25</f>
        <v>1.42224294707391E-2</v>
      </c>
      <c r="AH15" s="279">
        <f>'3. Numbers of CS deliveries'!AH15/'1.NUMBERS OF WOMEN'!AH25</f>
        <v>2.3338824821526633E-2</v>
      </c>
      <c r="AI15" s="279">
        <f>'3. Numbers of CS deliveries'!AI15/'1.NUMBERS OF WOMEN'!AI25</f>
        <v>2.0210646171363505E-2</v>
      </c>
      <c r="AJ15" s="279">
        <f>'3. Numbers of CS deliveries'!AJ15/'1.NUMBERS OF WOMEN'!AJ25</f>
        <v>1.4232673267326733E-2</v>
      </c>
      <c r="AK15" s="279">
        <f>'3. Numbers of CS deliveries'!AK15/'1.NUMBERS OF WOMEN'!AK25</f>
        <v>1.4810045074050225E-2</v>
      </c>
      <c r="AL15" s="279">
        <f>'3. Numbers of CS deliveries'!AL15/'1.NUMBERS OF WOMEN'!AL25</f>
        <v>2.3516237402015677E-2</v>
      </c>
      <c r="AM15" s="279">
        <f>'3. Numbers of CS deliveries'!AM15/'1.NUMBERS OF WOMEN'!AM25</f>
        <v>2.0067698259187621E-2</v>
      </c>
      <c r="AN15" s="279">
        <f>'3. Numbers of CS deliveries'!AN15/'1.NUMBERS OF WOMEN'!AN25</f>
        <v>1.7053529133112269E-2</v>
      </c>
      <c r="AO15" s="279">
        <f>'3. Numbers of CS deliveries'!AO15/'1.NUMBERS OF WOMEN'!AO25</f>
        <v>1.3972055888223553E-2</v>
      </c>
      <c r="AP15" s="279">
        <f>'3. Numbers of CS deliveries'!AP15/'1.NUMBERS OF WOMEN'!AP25</f>
        <v>1.4721345951629864E-2</v>
      </c>
      <c r="AQ15" s="279">
        <f>'3. Numbers of CS deliveries'!AQ15/'1.NUMBERS OF WOMEN'!AQ25</f>
        <v>2.7808676307007785E-2</v>
      </c>
      <c r="AR15" s="279">
        <f>'3. Numbers of CS deliveries'!AR15/'1.NUMBERS OF WOMEN'!AR25</f>
        <v>1.1182649949169773E-2</v>
      </c>
      <c r="AS15" s="279">
        <f>'3. Numbers of CS deliveries'!AS15/'1.NUMBERS OF WOMEN'!AS25</f>
        <v>1.335240820219361E-2</v>
      </c>
      <c r="AT15" s="279">
        <f>'3. Numbers of CS deliveries'!AT15/'1.NUMBERS OF WOMEN'!AT25</f>
        <v>1.6253869969040248E-2</v>
      </c>
      <c r="AU15" s="279">
        <f>'3. Numbers of CS deliveries'!AU15/'1.NUMBERS OF WOMEN'!AU25</f>
        <v>1.9725255371609723E-2</v>
      </c>
      <c r="AV15" s="279">
        <f>'3. Numbers of CS deliveries'!AV15/'1.NUMBERS OF WOMEN'!AV25</f>
        <v>8.2508250825082501E-3</v>
      </c>
      <c r="AW15" s="279">
        <f>'3. Numbers of CS deliveries'!AW15/'1.NUMBERS OF WOMEN'!AW25</f>
        <v>1.3523131672597865E-2</v>
      </c>
      <c r="AX15" s="280">
        <f t="shared" si="1"/>
        <v>2.7808676307007785E-2</v>
      </c>
      <c r="AY15" s="281">
        <f t="shared" si="2"/>
        <v>8.2508250825082501E-3</v>
      </c>
      <c r="AZ15" s="279">
        <f>'3. Numbers of CS deliveries'!AZ15/'1.NUMBERS OF WOMEN'!AZ25</f>
        <v>1.6960954558740093E-2</v>
      </c>
      <c r="BA15" s="249">
        <f t="shared" si="3"/>
        <v>9.8232159321113621E-2</v>
      </c>
      <c r="BB15" s="296">
        <v>6</v>
      </c>
      <c r="BC15" s="298">
        <f>BA15</f>
        <v>9.8232159321113621E-2</v>
      </c>
    </row>
    <row r="16" spans="1:58" ht="30" customHeight="1" thickTop="1" thickBot="1">
      <c r="A16" s="105">
        <v>7</v>
      </c>
      <c r="B16" s="110" t="s">
        <v>16</v>
      </c>
      <c r="D16" s="36">
        <f>'3. Numbers of CS deliveries'!D16/'1.NUMBERS OF WOMEN'!D25</f>
        <v>8.9593383873190907E-3</v>
      </c>
      <c r="E16" s="36">
        <f>'3. Numbers of CS deliveries'!E16/'1.NUMBERS OF WOMEN'!E25</f>
        <v>1.1206896551724138E-2</v>
      </c>
      <c r="F16" s="36">
        <f>'3. Numbers of CS deliveries'!F16/'1.NUMBERS OF WOMEN'!F25</f>
        <v>9.5147478591817315E-3</v>
      </c>
      <c r="G16" s="36">
        <f>'3. Numbers of CS deliveries'!G16/'1.NUMBERS OF WOMEN'!G25</f>
        <v>1.1297611362169141E-2</v>
      </c>
      <c r="H16" s="36">
        <f>'3. Numbers of CS deliveries'!H16/'1.NUMBERS OF WOMEN'!H25</f>
        <v>3.5026269702276708E-3</v>
      </c>
      <c r="I16" s="36">
        <f>'3. Numbers of CS deliveries'!I16/'1.NUMBERS OF WOMEN'!I25</f>
        <v>1.2813667912439935E-2</v>
      </c>
      <c r="J16" s="36">
        <f>'3. Numbers of CS deliveries'!J16/'1.NUMBERS OF WOMEN'!J25</f>
        <v>9.2021536955457662E-3</v>
      </c>
      <c r="K16" s="36">
        <f>'3. Numbers of CS deliveries'!K16/'1.NUMBERS OF WOMEN'!K25</f>
        <v>9.1743119266055051E-3</v>
      </c>
      <c r="L16" s="36">
        <f>'3. Numbers of CS deliveries'!L16/'1.NUMBERS OF WOMEN'!L25</f>
        <v>9.4871034687222053E-3</v>
      </c>
      <c r="M16" s="36">
        <f>'3. Numbers of CS deliveries'!M16/'1.NUMBERS OF WOMEN'!M25</f>
        <v>1.0958904109589041E-2</v>
      </c>
      <c r="N16" s="36">
        <f>'3. Numbers of CS deliveries'!N16/'1.NUMBERS OF WOMEN'!N25</f>
        <v>1.1294117647058824E-2</v>
      </c>
      <c r="O16" s="36">
        <f>'3. Numbers of CS deliveries'!O16/'1.NUMBERS OF WOMEN'!O25</f>
        <v>9.6385542168674707E-3</v>
      </c>
      <c r="P16" s="36">
        <f>'3. Numbers of CS deliveries'!P16/'1.NUMBERS OF WOMEN'!P25</f>
        <v>7.3421439060205578E-3</v>
      </c>
      <c r="Q16" s="36">
        <f>'3. Numbers of CS deliveries'!Q16/'1.NUMBERS OF WOMEN'!Q25</f>
        <v>1.03026400515132E-2</v>
      </c>
      <c r="R16" s="36">
        <f>'3. Numbers of CS deliveries'!R16/'1.NUMBERS OF WOMEN'!R25</f>
        <v>1.7217630853994491E-3</v>
      </c>
      <c r="S16" s="36">
        <f>'3. Numbers of CS deliveries'!S16/'1.NUMBERS OF WOMEN'!S25</f>
        <v>1.0973282442748091E-2</v>
      </c>
      <c r="T16" s="36">
        <f>'3. Numbers of CS deliveries'!T16/'1.NUMBERS OF WOMEN'!T25</f>
        <v>5.8000682360968949E-3</v>
      </c>
      <c r="U16" s="36">
        <f>'3. Numbers of CS deliveries'!U16/'1.NUMBERS OF WOMEN'!U25</f>
        <v>8.5882984433709071E-3</v>
      </c>
      <c r="V16" s="36">
        <f>'3. Numbers of CS deliveries'!V16/'1.NUMBERS OF WOMEN'!V25</f>
        <v>1.059322033898305E-2</v>
      </c>
      <c r="W16" s="36">
        <f>'3. Numbers of CS deliveries'!W16/'1.NUMBERS OF WOMEN'!W25</f>
        <v>2.8328611898016999E-3</v>
      </c>
      <c r="X16" s="36">
        <f>'3. Numbers of CS deliveries'!X16/'1.NUMBERS OF WOMEN'!X25</f>
        <v>1.0259333143345683E-2</v>
      </c>
      <c r="Y16" s="36">
        <f>'3. Numbers of CS deliveries'!Y16/'1.NUMBERS OF WOMEN'!Y25</f>
        <v>7.1556350626118068E-3</v>
      </c>
      <c r="Z16" s="36">
        <f>'3. Numbers of CS deliveries'!Z16/'1.NUMBERS OF WOMEN'!Z25</f>
        <v>1.1144883485309016E-2</v>
      </c>
      <c r="AA16" s="36">
        <f>'3. Numbers of CS deliveries'!AA16/'1.NUMBERS OF WOMEN'!AA25</f>
        <v>8.5784313725490204E-3</v>
      </c>
      <c r="AB16" s="36">
        <f>'3. Numbers of CS deliveries'!AB16/'1.NUMBERS OF WOMEN'!AB25</f>
        <v>9.3713393205778987E-3</v>
      </c>
      <c r="AC16" s="36">
        <f>'3. Numbers of CS deliveries'!AC16/'1.NUMBERS OF WOMEN'!AC25</f>
        <v>2.9411764705882353E-3</v>
      </c>
      <c r="AD16" s="36">
        <f>'3. Numbers of CS deliveries'!AD16/'1.NUMBERS OF WOMEN'!AD25</f>
        <v>7.0987654320987656E-3</v>
      </c>
      <c r="AE16" s="36">
        <f>'3. Numbers of CS deliveries'!AE16/'1.NUMBERS OF WOMEN'!AE25</f>
        <v>7.7562326869806096E-3</v>
      </c>
      <c r="AF16" s="36">
        <f>'3. Numbers of CS deliveries'!AF16/'1.NUMBERS OF WOMEN'!AF25</f>
        <v>9.914300117627289E-3</v>
      </c>
      <c r="AG16" s="36">
        <f>'3. Numbers of CS deliveries'!AG16/'1.NUMBERS OF WOMEN'!AG25</f>
        <v>1.1424574492888785E-2</v>
      </c>
      <c r="AH16" s="36">
        <f>'3. Numbers of CS deliveries'!AH16/'1.NUMBERS OF WOMEN'!AH25</f>
        <v>1.3179571663920923E-2</v>
      </c>
      <c r="AI16" s="36">
        <f>'3. Numbers of CS deliveries'!AI16/'1.NUMBERS OF WOMEN'!AI25</f>
        <v>7.1164247082265873E-3</v>
      </c>
      <c r="AJ16" s="36">
        <f>'3. Numbers of CS deliveries'!AJ16/'1.NUMBERS OF WOMEN'!AJ25</f>
        <v>8.6633663366336641E-3</v>
      </c>
      <c r="AK16" s="36">
        <f>'3. Numbers of CS deliveries'!AK16/'1.NUMBERS OF WOMEN'!AK25</f>
        <v>1.159047005795235E-2</v>
      </c>
      <c r="AL16" s="36">
        <f>'3. Numbers of CS deliveries'!AL16/'1.NUMBERS OF WOMEN'!AL25</f>
        <v>1.2877939529675251E-2</v>
      </c>
      <c r="AM16" s="36">
        <f>'3. Numbers of CS deliveries'!AM16/'1.NUMBERS OF WOMEN'!AM25</f>
        <v>1.0880077369439071E-2</v>
      </c>
      <c r="AN16" s="36">
        <f>'3. Numbers of CS deliveries'!AN16/'1.NUMBERS OF WOMEN'!AN25</f>
        <v>6.1582188536238747E-3</v>
      </c>
      <c r="AO16" s="36">
        <f>'3. Numbers of CS deliveries'!AO16/'1.NUMBERS OF WOMEN'!AO25</f>
        <v>7.9840319361277438E-3</v>
      </c>
      <c r="AP16" s="36">
        <f>'3. Numbers of CS deliveries'!AP16/'1.NUMBERS OF WOMEN'!AP25</f>
        <v>8.4121976866456359E-3</v>
      </c>
      <c r="AQ16" s="36">
        <f>'3. Numbers of CS deliveries'!AQ16/'1.NUMBERS OF WOMEN'!AQ25</f>
        <v>8.8987764182424916E-3</v>
      </c>
      <c r="AR16" s="36">
        <f>'3. Numbers of CS deliveries'!AR16/'1.NUMBERS OF WOMEN'!AR25</f>
        <v>8.8105726872246704E-3</v>
      </c>
      <c r="AS16" s="36">
        <f>'3. Numbers of CS deliveries'!AS16/'1.NUMBERS OF WOMEN'!AS25</f>
        <v>5.2455889365760613E-3</v>
      </c>
      <c r="AT16" s="36">
        <f>'3. Numbers of CS deliveries'!AT16/'1.NUMBERS OF WOMEN'!AT25</f>
        <v>1.3157894736842105E-2</v>
      </c>
      <c r="AU16" s="36">
        <f>'3. Numbers of CS deliveries'!AU16/'1.NUMBERS OF WOMEN'!AU25</f>
        <v>1.0214864388869321E-2</v>
      </c>
      <c r="AV16" s="36">
        <f>'3. Numbers of CS deliveries'!AV16/'1.NUMBERS OF WOMEN'!AV25</f>
        <v>9.9009900990099011E-3</v>
      </c>
      <c r="AW16" s="36">
        <f>'3. Numbers of CS deliveries'!AW16/'1.NUMBERS OF WOMEN'!AW25</f>
        <v>1.0676156583629894E-2</v>
      </c>
      <c r="AX16" s="101">
        <f t="shared" si="1"/>
        <v>1.3179571663920923E-2</v>
      </c>
      <c r="AY16" s="257">
        <f t="shared" si="2"/>
        <v>1.7217630853994491E-3</v>
      </c>
      <c r="AZ16" s="36">
        <f>'3. Numbers of CS deliveries'!AZ16/'1.NUMBERS OF WOMEN'!AZ25</f>
        <v>9.3014459364200615E-3</v>
      </c>
      <c r="BA16" s="249">
        <f t="shared" si="3"/>
        <v>5.3870854731599062E-2</v>
      </c>
      <c r="BB16" s="296">
        <v>7</v>
      </c>
      <c r="BC16" s="298">
        <f>BA16</f>
        <v>5.3870854731599062E-2</v>
      </c>
    </row>
    <row r="17" spans="1:55" ht="30" customHeight="1" thickTop="1" thickBot="1">
      <c r="A17" s="103" t="s">
        <v>9</v>
      </c>
      <c r="B17" s="108" t="s">
        <v>87</v>
      </c>
      <c r="D17" s="29">
        <f>'3. Numbers of CS deliveries'!D17/'1.NUMBERS OF WOMEN'!D25</f>
        <v>1.7229496898690559E-3</v>
      </c>
      <c r="E17" s="29">
        <f>'3. Numbers of CS deliveries'!E17/'1.NUMBERS OF WOMEN'!E25</f>
        <v>0</v>
      </c>
      <c r="F17" s="29">
        <f>'3. Numbers of CS deliveries'!F17/'1.NUMBERS OF WOMEN'!F25</f>
        <v>1.4272121788772598E-3</v>
      </c>
      <c r="G17" s="29">
        <f>'3. Numbers of CS deliveries'!G17/'1.NUMBERS OF WOMEN'!G25</f>
        <v>2.2595222724338285E-3</v>
      </c>
      <c r="H17" s="29">
        <f>'3. Numbers of CS deliveries'!H17/'1.NUMBERS OF WOMEN'!H25</f>
        <v>1.7513134851138354E-3</v>
      </c>
      <c r="I17" s="29">
        <f>'3. Numbers of CS deliveries'!I17/'1.NUMBERS OF WOMEN'!I25</f>
        <v>4.2712226374799784E-3</v>
      </c>
      <c r="J17" s="29">
        <f>'3. Numbers of CS deliveries'!J17/'1.NUMBERS OF WOMEN'!J25</f>
        <v>4.9926578560939797E-3</v>
      </c>
      <c r="K17" s="29">
        <f>'3. Numbers of CS deliveries'!K17/'1.NUMBERS OF WOMEN'!K25</f>
        <v>1.6189962223421479E-3</v>
      </c>
      <c r="L17" s="29">
        <f>'3. Numbers of CS deliveries'!L17/'1.NUMBERS OF WOMEN'!L25</f>
        <v>5.9294396679513783E-4</v>
      </c>
      <c r="M17" s="29">
        <f>'3. Numbers of CS deliveries'!M17/'1.NUMBERS OF WOMEN'!M25</f>
        <v>2.7397260273972603E-3</v>
      </c>
      <c r="N17" s="29">
        <f>'3. Numbers of CS deliveries'!N17/'1.NUMBERS OF WOMEN'!N25</f>
        <v>9.4117647058823532E-4</v>
      </c>
      <c r="O17" s="29">
        <f>'3. Numbers of CS deliveries'!O17/'1.NUMBERS OF WOMEN'!O25</f>
        <v>1.8072289156626507E-3</v>
      </c>
      <c r="P17" s="29">
        <f>'3. Numbers of CS deliveries'!P17/'1.NUMBERS OF WOMEN'!P25</f>
        <v>0</v>
      </c>
      <c r="Q17" s="29">
        <f>'3. Numbers of CS deliveries'!Q17/'1.NUMBERS OF WOMEN'!Q25</f>
        <v>1.9317450096587251E-3</v>
      </c>
      <c r="R17" s="29">
        <f>'3. Numbers of CS deliveries'!R17/'1.NUMBERS OF WOMEN'!R25</f>
        <v>3.787878787878788E-3</v>
      </c>
      <c r="S17" s="29">
        <f>'3. Numbers of CS deliveries'!S17/'1.NUMBERS OF WOMEN'!S25</f>
        <v>1.4312977099236641E-3</v>
      </c>
      <c r="T17" s="29">
        <f>'3. Numbers of CS deliveries'!T17/'1.NUMBERS OF WOMEN'!T25</f>
        <v>6.8236096895257596E-4</v>
      </c>
      <c r="U17" s="29">
        <f>'3. Numbers of CS deliveries'!U17/'1.NUMBERS OF WOMEN'!U25</f>
        <v>2.6838432635534087E-3</v>
      </c>
      <c r="V17" s="29">
        <f>'3. Numbers of CS deliveries'!V17/'1.NUMBERS OF WOMEN'!V25</f>
        <v>2.1186440677966102E-3</v>
      </c>
      <c r="W17" s="29">
        <f>'3. Numbers of CS deliveries'!W17/'1.NUMBERS OF WOMEN'!W25</f>
        <v>0</v>
      </c>
      <c r="X17" s="29">
        <f>'3. Numbers of CS deliveries'!X17/'1.NUMBERS OF WOMEN'!X25</f>
        <v>2.5648332858364208E-3</v>
      </c>
      <c r="Y17" s="29">
        <f>'3. Numbers of CS deliveries'!Y17/'1.NUMBERS OF WOMEN'!Y25</f>
        <v>1.7889087656529517E-3</v>
      </c>
      <c r="Z17" s="29">
        <f>'3. Numbers of CS deliveries'!Z17/'1.NUMBERS OF WOMEN'!Z25</f>
        <v>1.0131712259371835E-3</v>
      </c>
      <c r="AA17" s="29">
        <f>'3. Numbers of CS deliveries'!AA17/'1.NUMBERS OF WOMEN'!AA25</f>
        <v>4.9019607843137254E-3</v>
      </c>
      <c r="AB17" s="29">
        <f>'3. Numbers of CS deliveries'!AB17/'1.NUMBERS OF WOMEN'!AB25</f>
        <v>1.1714174150722373E-3</v>
      </c>
      <c r="AC17" s="29">
        <f>'3. Numbers of CS deliveries'!AC17/'1.NUMBERS OF WOMEN'!AC25</f>
        <v>0</v>
      </c>
      <c r="AD17" s="29">
        <f>'3. Numbers of CS deliveries'!AD17/'1.NUMBERS OF WOMEN'!AD25</f>
        <v>9.2592592592592596E-4</v>
      </c>
      <c r="AE17" s="29">
        <f>'3. Numbers of CS deliveries'!AE17/'1.NUMBERS OF WOMEN'!AE25</f>
        <v>2.4930747922437672E-3</v>
      </c>
      <c r="AF17" s="29">
        <f>'3. Numbers of CS deliveries'!AF17/'1.NUMBERS OF WOMEN'!AF25</f>
        <v>1.1762728953117123E-3</v>
      </c>
      <c r="AG17" s="29">
        <f>'3. Numbers of CS deliveries'!AG17/'1.NUMBERS OF WOMEN'!AG25</f>
        <v>2.5647003963627886E-3</v>
      </c>
      <c r="AH17" s="29">
        <f>'3. Numbers of CS deliveries'!AH17/'1.NUMBERS OF WOMEN'!AH25</f>
        <v>4.3931905546403076E-3</v>
      </c>
      <c r="AI17" s="29">
        <f>'3. Numbers of CS deliveries'!AI17/'1.NUMBERS OF WOMEN'!AI25</f>
        <v>2.2772559066325079E-3</v>
      </c>
      <c r="AJ17" s="29">
        <f>'3. Numbers of CS deliveries'!AJ17/'1.NUMBERS OF WOMEN'!AJ25</f>
        <v>1.2376237623762376E-3</v>
      </c>
      <c r="AK17" s="29">
        <f>'3. Numbers of CS deliveries'!AK17/'1.NUMBERS OF WOMEN'!AK25</f>
        <v>0</v>
      </c>
      <c r="AL17" s="29">
        <f>'3. Numbers of CS deliveries'!AL17/'1.NUMBERS OF WOMEN'!AL25</f>
        <v>3.3594624860022394E-3</v>
      </c>
      <c r="AM17" s="29">
        <f>'3. Numbers of CS deliveries'!AM17/'1.NUMBERS OF WOMEN'!AM25</f>
        <v>2.6595744680851063E-3</v>
      </c>
      <c r="AN17" s="29">
        <f>'3. Numbers of CS deliveries'!AN17/'1.NUMBERS OF WOMEN'!AN25</f>
        <v>0</v>
      </c>
      <c r="AO17" s="29">
        <f>'3. Numbers of CS deliveries'!AO17/'1.NUMBERS OF WOMEN'!AO25</f>
        <v>3.9920159680638719E-3</v>
      </c>
      <c r="AP17" s="29">
        <f>'3. Numbers of CS deliveries'!AP17/'1.NUMBERS OF WOMEN'!AP25</f>
        <v>3.1545741324921135E-3</v>
      </c>
      <c r="AQ17" s="29">
        <f>'3. Numbers of CS deliveries'!AQ17/'1.NUMBERS OF WOMEN'!AQ25</f>
        <v>2.2246941045606229E-3</v>
      </c>
      <c r="AR17" s="29">
        <f>'3. Numbers of CS deliveries'!AR17/'1.NUMBERS OF WOMEN'!AR25</f>
        <v>1.6943409013893595E-3</v>
      </c>
      <c r="AS17" s="29">
        <f>'3. Numbers of CS deliveries'!AS17/'1.NUMBERS OF WOMEN'!AS25</f>
        <v>3.814973772055317E-3</v>
      </c>
      <c r="AT17" s="29">
        <f>'3. Numbers of CS deliveries'!AT17/'1.NUMBERS OF WOMEN'!AT25</f>
        <v>7.7399380804953565E-4</v>
      </c>
      <c r="AU17" s="29">
        <f>'3. Numbers of CS deliveries'!AU17/'1.NUMBERS OF WOMEN'!AU25</f>
        <v>2.1134202183867557E-3</v>
      </c>
      <c r="AV17" s="29">
        <f>'3. Numbers of CS deliveries'!AV17/'1.NUMBERS OF WOMEN'!AV25</f>
        <v>1.6501650165016502E-3</v>
      </c>
      <c r="AW17" s="29">
        <f>'3. Numbers of CS deliveries'!AW17/'1.NUMBERS OF WOMEN'!AW25</f>
        <v>2.8469750889679717E-3</v>
      </c>
      <c r="AX17" s="101">
        <f t="shared" si="1"/>
        <v>4.9926578560939797E-3</v>
      </c>
      <c r="AY17" s="257">
        <f t="shared" si="2"/>
        <v>0</v>
      </c>
      <c r="AZ17" s="29">
        <f>'3. Numbers of CS deliveries'!AZ17/'1.NUMBERS OF WOMEN'!AZ25</f>
        <v>2.2780805666832867E-3</v>
      </c>
      <c r="BA17" s="249">
        <f t="shared" si="3"/>
        <v>1.3193878469384242E-2</v>
      </c>
      <c r="BB17" s="296">
        <v>8</v>
      </c>
      <c r="BC17" s="298">
        <f>BA17+BA18+BA19</f>
        <v>4.9091185550237226E-2</v>
      </c>
    </row>
    <row r="18" spans="1:55" ht="30" customHeight="1" thickTop="1" thickBot="1">
      <c r="A18" s="111" t="s">
        <v>6</v>
      </c>
      <c r="B18" s="108" t="s">
        <v>88</v>
      </c>
      <c r="D18" s="38">
        <f>'3. Numbers of CS deliveries'!D18/'1.NUMBERS OF WOMEN'!D25</f>
        <v>2.0675396278428669E-3</v>
      </c>
      <c r="E18" s="38">
        <f>'3. Numbers of CS deliveries'!E18/'1.NUMBERS OF WOMEN'!E25</f>
        <v>0</v>
      </c>
      <c r="F18" s="38">
        <f>'3. Numbers of CS deliveries'!F18/'1.NUMBERS OF WOMEN'!F25</f>
        <v>1.9029495718363464E-3</v>
      </c>
      <c r="G18" s="38">
        <f>'3. Numbers of CS deliveries'!G18/'1.NUMBERS OF WOMEN'!G25</f>
        <v>1.6139444803098773E-3</v>
      </c>
      <c r="H18" s="38">
        <f>'3. Numbers of CS deliveries'!H18/'1.NUMBERS OF WOMEN'!H25</f>
        <v>1.7513134851138354E-3</v>
      </c>
      <c r="I18" s="38">
        <f>'3. Numbers of CS deliveries'!I18/'1.NUMBERS OF WOMEN'!I25</f>
        <v>0</v>
      </c>
      <c r="J18" s="38">
        <f>'3. Numbers of CS deliveries'!J18/'1.NUMBERS OF WOMEN'!J25</f>
        <v>2.7410670582476752E-3</v>
      </c>
      <c r="K18" s="38">
        <f>'3. Numbers of CS deliveries'!K18/'1.NUMBERS OF WOMEN'!K25</f>
        <v>1.0793308148947653E-3</v>
      </c>
      <c r="L18" s="38">
        <f>'3. Numbers of CS deliveries'!L18/'1.NUMBERS OF WOMEN'!L25</f>
        <v>1.1858879335902757E-3</v>
      </c>
      <c r="M18" s="38">
        <f>'3. Numbers of CS deliveries'!M18/'1.NUMBERS OF WOMEN'!M25</f>
        <v>0</v>
      </c>
      <c r="N18" s="38">
        <f>'3. Numbers of CS deliveries'!N18/'1.NUMBERS OF WOMEN'!N25</f>
        <v>9.4117647058823532E-4</v>
      </c>
      <c r="O18" s="38">
        <f>'3. Numbers of CS deliveries'!O18/'1.NUMBERS OF WOMEN'!O25</f>
        <v>1.2048192771084338E-3</v>
      </c>
      <c r="P18" s="38">
        <f>'3. Numbers of CS deliveries'!P18/'1.NUMBERS OF WOMEN'!P25</f>
        <v>0</v>
      </c>
      <c r="Q18" s="38">
        <f>'3. Numbers of CS deliveries'!Q18/'1.NUMBERS OF WOMEN'!Q25</f>
        <v>6.43915003219575E-4</v>
      </c>
      <c r="R18" s="38">
        <f>'3. Numbers of CS deliveries'!R18/'1.NUMBERS OF WOMEN'!R25</f>
        <v>3.4435261707988982E-4</v>
      </c>
      <c r="S18" s="38">
        <f>'3. Numbers of CS deliveries'!S18/'1.NUMBERS OF WOMEN'!S25</f>
        <v>9.5419847328244271E-4</v>
      </c>
      <c r="T18" s="38">
        <f>'3. Numbers of CS deliveries'!T18/'1.NUMBERS OF WOMEN'!T25</f>
        <v>1.3647219379051519E-3</v>
      </c>
      <c r="U18" s="38">
        <f>'3. Numbers of CS deliveries'!U18/'1.NUMBERS OF WOMEN'!U25</f>
        <v>5.3676865271068169E-4</v>
      </c>
      <c r="V18" s="38">
        <f>'3. Numbers of CS deliveries'!V18/'1.NUMBERS OF WOMEN'!V25</f>
        <v>4.4603033006244426E-4</v>
      </c>
      <c r="W18" s="38">
        <f>'3. Numbers of CS deliveries'!W18/'1.NUMBERS OF WOMEN'!W25</f>
        <v>0</v>
      </c>
      <c r="X18" s="38">
        <f>'3. Numbers of CS deliveries'!X18/'1.NUMBERS OF WOMEN'!X25</f>
        <v>5.699629524080935E-4</v>
      </c>
      <c r="Y18" s="38">
        <f>'3. Numbers of CS deliveries'!Y18/'1.NUMBERS OF WOMEN'!Y25</f>
        <v>1.7889087656529517E-3</v>
      </c>
      <c r="Z18" s="38">
        <f>'3. Numbers of CS deliveries'!Z18/'1.NUMBERS OF WOMEN'!Z25</f>
        <v>0</v>
      </c>
      <c r="AA18" s="38">
        <f>'3. Numbers of CS deliveries'!AA18/'1.NUMBERS OF WOMEN'!AA25</f>
        <v>0</v>
      </c>
      <c r="AB18" s="38">
        <f>'3. Numbers of CS deliveries'!AB18/'1.NUMBERS OF WOMEN'!AB25</f>
        <v>3.9047247169074581E-4</v>
      </c>
      <c r="AC18" s="38">
        <f>'3. Numbers of CS deliveries'!AC18/'1.NUMBERS OF WOMEN'!AC25</f>
        <v>0</v>
      </c>
      <c r="AD18" s="38">
        <f>'3. Numbers of CS deliveries'!AD18/'1.NUMBERS OF WOMEN'!AD25</f>
        <v>6.1728395061728394E-4</v>
      </c>
      <c r="AE18" s="38">
        <f>'3. Numbers of CS deliveries'!AE18/'1.NUMBERS OF WOMEN'!AE25</f>
        <v>1.10803324099723E-3</v>
      </c>
      <c r="AF18" s="38">
        <f>'3. Numbers of CS deliveries'!AF18/'1.NUMBERS OF WOMEN'!AF25</f>
        <v>1.008233910267182E-3</v>
      </c>
      <c r="AG18" s="38">
        <f>'3. Numbers of CS deliveries'!AG18/'1.NUMBERS OF WOMEN'!AG25</f>
        <v>1.6320820704126837E-3</v>
      </c>
      <c r="AH18" s="38">
        <f>'3. Numbers of CS deliveries'!AH18/'1.NUMBERS OF WOMEN'!AH25</f>
        <v>3.2948929159802307E-3</v>
      </c>
      <c r="AI18" s="38">
        <f>'3. Numbers of CS deliveries'!AI18/'1.NUMBERS OF WOMEN'!AI25</f>
        <v>1.138627953316254E-3</v>
      </c>
      <c r="AJ18" s="38">
        <f>'3. Numbers of CS deliveries'!AJ18/'1.NUMBERS OF WOMEN'!AJ25</f>
        <v>6.1881188118811882E-4</v>
      </c>
      <c r="AK18" s="38">
        <f>'3. Numbers of CS deliveries'!AK18/'1.NUMBERS OF WOMEN'!AK25</f>
        <v>6.43915003219575E-4</v>
      </c>
      <c r="AL18" s="38">
        <f>'3. Numbers of CS deliveries'!AL18/'1.NUMBERS OF WOMEN'!AL25</f>
        <v>2.7995520716685329E-3</v>
      </c>
      <c r="AM18" s="38">
        <f>'3. Numbers of CS deliveries'!AM18/'1.NUMBERS OF WOMEN'!AM25</f>
        <v>7.2533849129593814E-4</v>
      </c>
      <c r="AN18" s="38">
        <f>'3. Numbers of CS deliveries'!AN18/'1.NUMBERS OF WOMEN'!AN25</f>
        <v>9.4741828517290385E-4</v>
      </c>
      <c r="AO18" s="38">
        <f>'3. Numbers of CS deliveries'!AO18/'1.NUMBERS OF WOMEN'!AO25</f>
        <v>0</v>
      </c>
      <c r="AP18" s="38">
        <f>'3. Numbers of CS deliveries'!AP18/'1.NUMBERS OF WOMEN'!AP25</f>
        <v>2.103049421661409E-3</v>
      </c>
      <c r="AQ18" s="38">
        <f>'3. Numbers of CS deliveries'!AQ18/'1.NUMBERS OF WOMEN'!AQ25</f>
        <v>0</v>
      </c>
      <c r="AR18" s="38">
        <f>'3. Numbers of CS deliveries'!AR18/'1.NUMBERS OF WOMEN'!AR25</f>
        <v>1.0166045408336157E-3</v>
      </c>
      <c r="AS18" s="38">
        <f>'3. Numbers of CS deliveries'!AS18/'1.NUMBERS OF WOMEN'!AS25</f>
        <v>4.7687172150691462E-4</v>
      </c>
      <c r="AT18" s="38">
        <f>'3. Numbers of CS deliveries'!AT18/'1.NUMBERS OF WOMEN'!AT25</f>
        <v>1.5479876160990713E-3</v>
      </c>
      <c r="AU18" s="38">
        <f>'3. Numbers of CS deliveries'!AU18/'1.NUMBERS OF WOMEN'!AU25</f>
        <v>1.4089468122578373E-3</v>
      </c>
      <c r="AV18" s="38">
        <f>'3. Numbers of CS deliveries'!AV18/'1.NUMBERS OF WOMEN'!AV25</f>
        <v>0</v>
      </c>
      <c r="AW18" s="38">
        <f>'3. Numbers of CS deliveries'!AW18/'1.NUMBERS OF WOMEN'!AW25</f>
        <v>7.1174377224199293E-4</v>
      </c>
      <c r="AX18" s="101">
        <f t="shared" si="1"/>
        <v>3.2948929159802307E-3</v>
      </c>
      <c r="AY18" s="257">
        <f t="shared" si="2"/>
        <v>0</v>
      </c>
      <c r="AZ18" s="38">
        <f>'3. Numbers of CS deliveries'!AZ18/'1.NUMBERS OF WOMEN'!AZ25</f>
        <v>1.1863212007633718E-3</v>
      </c>
      <c r="BA18" s="249">
        <f t="shared" si="3"/>
        <v>6.8707744482076425E-3</v>
      </c>
      <c r="BB18" s="296"/>
      <c r="BC18" s="298"/>
    </row>
    <row r="19" spans="1:55" ht="30" customHeight="1" thickTop="1" thickBot="1">
      <c r="A19" s="112" t="s">
        <v>8</v>
      </c>
      <c r="B19" s="242" t="s">
        <v>89</v>
      </c>
      <c r="D19" s="30">
        <f>'3. Numbers of CS deliveries'!D19/'1.NUMBERS OF WOMEN'!D25</f>
        <v>4.8242591316333561E-3</v>
      </c>
      <c r="E19" s="30">
        <f>'3. Numbers of CS deliveries'!E19/'1.NUMBERS OF WOMEN'!E25</f>
        <v>2.5862068965517241E-3</v>
      </c>
      <c r="F19" s="30">
        <f>'3. Numbers of CS deliveries'!F19/'1.NUMBERS OF WOMEN'!F25</f>
        <v>3.3301617507136062E-3</v>
      </c>
      <c r="G19" s="30">
        <f>'3. Numbers of CS deliveries'!G19/'1.NUMBERS OF WOMEN'!G25</f>
        <v>3.5506778566817302E-3</v>
      </c>
      <c r="H19" s="30">
        <f>'3. Numbers of CS deliveries'!H19/'1.NUMBERS OF WOMEN'!H25</f>
        <v>3.5026269702276708E-3</v>
      </c>
      <c r="I19" s="30">
        <f>'3. Numbers of CS deliveries'!I19/'1.NUMBERS OF WOMEN'!I25</f>
        <v>4.8051254671649763E-3</v>
      </c>
      <c r="J19" s="30">
        <f>'3. Numbers of CS deliveries'!J19/'1.NUMBERS OF WOMEN'!J25</f>
        <v>7.6358296622613805E-3</v>
      </c>
      <c r="K19" s="30">
        <f>'3. Numbers of CS deliveries'!K19/'1.NUMBERS OF WOMEN'!K25</f>
        <v>3.7776578521316784E-3</v>
      </c>
      <c r="L19" s="30">
        <f>'3. Numbers of CS deliveries'!L19/'1.NUMBERS OF WOMEN'!L25</f>
        <v>5.6329676845538095E-3</v>
      </c>
      <c r="M19" s="30">
        <f>'3. Numbers of CS deliveries'!M19/'1.NUMBERS OF WOMEN'!M25</f>
        <v>1.8264840182648401E-3</v>
      </c>
      <c r="N19" s="30">
        <f>'3. Numbers of CS deliveries'!N19/'1.NUMBERS OF WOMEN'!N25</f>
        <v>4.2352941176470585E-3</v>
      </c>
      <c r="O19" s="30">
        <f>'3. Numbers of CS deliveries'!O19/'1.NUMBERS OF WOMEN'!O25</f>
        <v>4.8192771084337354E-3</v>
      </c>
      <c r="P19" s="30">
        <f>'3. Numbers of CS deliveries'!P19/'1.NUMBERS OF WOMEN'!P25</f>
        <v>0</v>
      </c>
      <c r="Q19" s="30">
        <f>'3. Numbers of CS deliveries'!Q19/'1.NUMBERS OF WOMEN'!Q25</f>
        <v>3.2195750160978749E-3</v>
      </c>
      <c r="R19" s="30">
        <f>'3. Numbers of CS deliveries'!R19/'1.NUMBERS OF WOMEN'!R25</f>
        <v>1.0330578512396695E-3</v>
      </c>
      <c r="S19" s="30">
        <f>'3. Numbers of CS deliveries'!S19/'1.NUMBERS OF WOMEN'!S25</f>
        <v>4.7709923664122139E-3</v>
      </c>
      <c r="T19" s="30">
        <f>'3. Numbers of CS deliveries'!T19/'1.NUMBERS OF WOMEN'!T25</f>
        <v>5.8000682360968949E-3</v>
      </c>
      <c r="U19" s="30">
        <f>'3. Numbers of CS deliveries'!U19/'1.NUMBERS OF WOMEN'!U25</f>
        <v>5.3676865271068174E-3</v>
      </c>
      <c r="V19" s="30">
        <f>'3. Numbers of CS deliveries'!V19/'1.NUMBERS OF WOMEN'!V25</f>
        <v>5.5753791257805527E-3</v>
      </c>
      <c r="W19" s="30">
        <f>'3. Numbers of CS deliveries'!W19/'1.NUMBERS OF WOMEN'!W25</f>
        <v>0</v>
      </c>
      <c r="X19" s="30">
        <f>'3. Numbers of CS deliveries'!X19/'1.NUMBERS OF WOMEN'!X25</f>
        <v>4.559703619264748E-3</v>
      </c>
      <c r="Y19" s="30">
        <f>'3. Numbers of CS deliveries'!Y19/'1.NUMBERS OF WOMEN'!Y25</f>
        <v>2.6833631484794273E-3</v>
      </c>
      <c r="Z19" s="30">
        <f>'3. Numbers of CS deliveries'!Z19/'1.NUMBERS OF WOMEN'!Z25</f>
        <v>1.0131712259371835E-3</v>
      </c>
      <c r="AA19" s="30">
        <f>'3. Numbers of CS deliveries'!AA19/'1.NUMBERS OF WOMEN'!AA25</f>
        <v>1.2254901960784314E-3</v>
      </c>
      <c r="AB19" s="30">
        <f>'3. Numbers of CS deliveries'!AB19/'1.NUMBERS OF WOMEN'!AB25</f>
        <v>3.5142522452167122E-3</v>
      </c>
      <c r="AC19" s="30">
        <f>'3. Numbers of CS deliveries'!AC19/'1.NUMBERS OF WOMEN'!AC25</f>
        <v>0</v>
      </c>
      <c r="AD19" s="30">
        <f>'3. Numbers of CS deliveries'!AD19/'1.NUMBERS OF WOMEN'!AD25</f>
        <v>4.3209876543209872E-3</v>
      </c>
      <c r="AE19" s="30">
        <f>'3. Numbers of CS deliveries'!AE19/'1.NUMBERS OF WOMEN'!AE25</f>
        <v>6.0941828254847648E-3</v>
      </c>
      <c r="AF19" s="30">
        <f>'3. Numbers of CS deliveries'!AF19/'1.NUMBERS OF WOMEN'!AF25</f>
        <v>7.3937153419593345E-3</v>
      </c>
      <c r="AG19" s="30">
        <f>'3. Numbers of CS deliveries'!AG19/'1.NUMBERS OF WOMEN'!AG25</f>
        <v>7.6941011890883657E-3</v>
      </c>
      <c r="AH19" s="30">
        <f>'3. Numbers of CS deliveries'!AH19/'1.NUMBERS OF WOMEN'!AH25</f>
        <v>5.7660626029654039E-3</v>
      </c>
      <c r="AI19" s="30">
        <f>'3. Numbers of CS deliveries'!AI19/'1.NUMBERS OF WOMEN'!AI25</f>
        <v>7.8280671790492452E-3</v>
      </c>
      <c r="AJ19" s="30">
        <f>'3. Numbers of CS deliveries'!AJ19/'1.NUMBERS OF WOMEN'!AJ25</f>
        <v>4.9504950495049506E-3</v>
      </c>
      <c r="AK19" s="30">
        <f>'3. Numbers of CS deliveries'!AK19/'1.NUMBERS OF WOMEN'!AK25</f>
        <v>2.5756600128783E-3</v>
      </c>
      <c r="AL19" s="30">
        <f>'3. Numbers of CS deliveries'!AL19/'1.NUMBERS OF WOMEN'!AL25</f>
        <v>5.5991041433370659E-3</v>
      </c>
      <c r="AM19" s="30">
        <f>'3. Numbers of CS deliveries'!AM19/'1.NUMBERS OF WOMEN'!AM25</f>
        <v>5.5609284332688589E-3</v>
      </c>
      <c r="AN19" s="30">
        <f>'3. Numbers of CS deliveries'!AN19/'1.NUMBERS OF WOMEN'!AN25</f>
        <v>1.4211274277593558E-3</v>
      </c>
      <c r="AO19" s="30">
        <f>'3. Numbers of CS deliveries'!AO19/'1.NUMBERS OF WOMEN'!AO25</f>
        <v>3.9920159680638719E-3</v>
      </c>
      <c r="AP19" s="30">
        <f>'3. Numbers of CS deliveries'!AP19/'1.NUMBERS OF WOMEN'!AP25</f>
        <v>3.1545741324921135E-3</v>
      </c>
      <c r="AQ19" s="30">
        <f>'3. Numbers of CS deliveries'!AQ19/'1.NUMBERS OF WOMEN'!AQ25</f>
        <v>3.3370411568409346E-3</v>
      </c>
      <c r="AR19" s="30">
        <f>'3. Numbers of CS deliveries'!AR19/'1.NUMBERS OF WOMEN'!AR25</f>
        <v>5.0830227041680784E-3</v>
      </c>
      <c r="AS19" s="30">
        <f>'3. Numbers of CS deliveries'!AS19/'1.NUMBERS OF WOMEN'!AS25</f>
        <v>2.8612303290414878E-3</v>
      </c>
      <c r="AT19" s="30">
        <f>'3. Numbers of CS deliveries'!AT19/'1.NUMBERS OF WOMEN'!AT25</f>
        <v>1.5479876160990713E-3</v>
      </c>
      <c r="AU19" s="30">
        <f>'3. Numbers of CS deliveries'!AU19/'1.NUMBERS OF WOMEN'!AU25</f>
        <v>3.8746037337090526E-3</v>
      </c>
      <c r="AV19" s="30">
        <f>'3. Numbers of CS deliveries'!AV19/'1.NUMBERS OF WOMEN'!AV25</f>
        <v>1.6501650165016502E-3</v>
      </c>
      <c r="AW19" s="30">
        <f>'3. Numbers of CS deliveries'!AW19/'1.NUMBERS OF WOMEN'!AW25</f>
        <v>4.2704626334519576E-3</v>
      </c>
      <c r="AX19" s="101">
        <f t="shared" si="1"/>
        <v>7.8280671790492452E-3</v>
      </c>
      <c r="AY19" s="257">
        <f t="shared" si="2"/>
        <v>0</v>
      </c>
      <c r="AZ19" s="30">
        <f>'3. Numbers of CS deliveries'!AZ19/'1.NUMBERS OF WOMEN'!AZ25</f>
        <v>5.011777246703231E-3</v>
      </c>
      <c r="BA19" s="249">
        <f t="shared" si="3"/>
        <v>2.9026532632645336E-2</v>
      </c>
      <c r="BB19" s="296"/>
      <c r="BC19" s="298"/>
    </row>
    <row r="20" spans="1:55" ht="30" customHeight="1" thickTop="1" thickBot="1">
      <c r="A20" s="105">
        <v>9</v>
      </c>
      <c r="B20" s="110" t="s">
        <v>20</v>
      </c>
      <c r="D20" s="36">
        <f>'3. Numbers of CS deliveries'!D20/'1.NUMBERS OF WOMEN'!D25</f>
        <v>3.1013094417643005E-3</v>
      </c>
      <c r="E20" s="36">
        <f>'3. Numbers of CS deliveries'!E20/'1.NUMBERS OF WOMEN'!E25</f>
        <v>4.3103448275862068E-3</v>
      </c>
      <c r="F20" s="36">
        <f>'3. Numbers of CS deliveries'!F20/'1.NUMBERS OF WOMEN'!F25</f>
        <v>2.8544243577545195E-3</v>
      </c>
      <c r="G20" s="36">
        <f>'3. Numbers of CS deliveries'!G20/'1.NUMBERS OF WOMEN'!G25</f>
        <v>6.4557779212395089E-4</v>
      </c>
      <c r="H20" s="36">
        <f>'3. Numbers of CS deliveries'!H20/'1.NUMBERS OF WOMEN'!H25</f>
        <v>1.7513134851138354E-3</v>
      </c>
      <c r="I20" s="36">
        <f>'3. Numbers of CS deliveries'!I20/'1.NUMBERS OF WOMEN'!I25</f>
        <v>2.1356113187399892E-3</v>
      </c>
      <c r="J20" s="36">
        <f>'3. Numbers of CS deliveries'!J20/'1.NUMBERS OF WOMEN'!J25</f>
        <v>2.6431718061674008E-3</v>
      </c>
      <c r="K20" s="36">
        <f>'3. Numbers of CS deliveries'!K20/'1.NUMBERS OF WOMEN'!K25</f>
        <v>2.6983270372369131E-3</v>
      </c>
      <c r="L20" s="36">
        <f>'3. Numbers of CS deliveries'!L20/'1.NUMBERS OF WOMEN'!L25</f>
        <v>2.3717758671805513E-3</v>
      </c>
      <c r="M20" s="36">
        <f>'3. Numbers of CS deliveries'!M20/'1.NUMBERS OF WOMEN'!M25</f>
        <v>2.7397260273972603E-3</v>
      </c>
      <c r="N20" s="36">
        <f>'3. Numbers of CS deliveries'!N20/'1.NUMBERS OF WOMEN'!N25</f>
        <v>3.2941176470588237E-3</v>
      </c>
      <c r="O20" s="36">
        <f>'3. Numbers of CS deliveries'!O20/'1.NUMBERS OF WOMEN'!O25</f>
        <v>4.2168674698795181E-3</v>
      </c>
      <c r="P20" s="36">
        <f>'3. Numbers of CS deliveries'!P20/'1.NUMBERS OF WOMEN'!P25</f>
        <v>0</v>
      </c>
      <c r="Q20" s="36">
        <f>'3. Numbers of CS deliveries'!Q20/'1.NUMBERS OF WOMEN'!Q25</f>
        <v>1.28783000643915E-3</v>
      </c>
      <c r="R20" s="36">
        <f>'3. Numbers of CS deliveries'!R20/'1.NUMBERS OF WOMEN'!R25</f>
        <v>3.4435261707988982E-4</v>
      </c>
      <c r="S20" s="36">
        <f>'3. Numbers of CS deliveries'!S20/'1.NUMBERS OF WOMEN'!S25</f>
        <v>2.8625954198473282E-3</v>
      </c>
      <c r="T20" s="36">
        <f>'3. Numbers of CS deliveries'!T20/'1.NUMBERS OF WOMEN'!T25</f>
        <v>2.7294438758103039E-3</v>
      </c>
      <c r="U20" s="36">
        <f>'3. Numbers of CS deliveries'!U20/'1.NUMBERS OF WOMEN'!U25</f>
        <v>1.6103059581320451E-3</v>
      </c>
      <c r="V20" s="36">
        <f>'3. Numbers of CS deliveries'!V20/'1.NUMBERS OF WOMEN'!V25</f>
        <v>2.3416592328278324E-3</v>
      </c>
      <c r="W20" s="36">
        <f>'3. Numbers of CS deliveries'!W20/'1.NUMBERS OF WOMEN'!W25</f>
        <v>0</v>
      </c>
      <c r="X20" s="36">
        <f>'3. Numbers of CS deliveries'!X20/'1.NUMBERS OF WOMEN'!X25</f>
        <v>2.279851809632374E-3</v>
      </c>
      <c r="Y20" s="36">
        <f>'3. Numbers of CS deliveries'!Y20/'1.NUMBERS OF WOMEN'!Y25</f>
        <v>4.0250447227191417E-3</v>
      </c>
      <c r="Z20" s="36">
        <f>'3. Numbers of CS deliveries'!Z20/'1.NUMBERS OF WOMEN'!Z25</f>
        <v>2.0263424518743669E-3</v>
      </c>
      <c r="AA20" s="36">
        <f>'3. Numbers of CS deliveries'!AA20/'1.NUMBERS OF WOMEN'!AA25</f>
        <v>1.2254901960784314E-3</v>
      </c>
      <c r="AB20" s="36">
        <f>'3. Numbers of CS deliveries'!AB20/'1.NUMBERS OF WOMEN'!AB25</f>
        <v>1.5618898867629833E-3</v>
      </c>
      <c r="AC20" s="36">
        <f>'3. Numbers of CS deliveries'!AC20/'1.NUMBERS OF WOMEN'!AC25</f>
        <v>0</v>
      </c>
      <c r="AD20" s="36">
        <f>'3. Numbers of CS deliveries'!AD20/'1.NUMBERS OF WOMEN'!AD25</f>
        <v>2.1604938271604936E-3</v>
      </c>
      <c r="AE20" s="36">
        <f>'3. Numbers of CS deliveries'!AE20/'1.NUMBERS OF WOMEN'!AE25</f>
        <v>2.7700831024930748E-3</v>
      </c>
      <c r="AF20" s="36">
        <f>'3. Numbers of CS deliveries'!AF20/'1.NUMBERS OF WOMEN'!AF25</f>
        <v>1.8484288354898336E-3</v>
      </c>
      <c r="AG20" s="36">
        <f>'3. Numbers of CS deliveries'!AG20/'1.NUMBERS OF WOMEN'!AG25</f>
        <v>4.196782466775472E-3</v>
      </c>
      <c r="AH20" s="36">
        <f>'3. Numbers of CS deliveries'!AH20/'1.NUMBERS OF WOMEN'!AH25</f>
        <v>2.1965952773201538E-3</v>
      </c>
      <c r="AI20" s="36">
        <f>'3. Numbers of CS deliveries'!AI20/'1.NUMBERS OF WOMEN'!AI25</f>
        <v>2.7042413891261029E-3</v>
      </c>
      <c r="AJ20" s="36">
        <f>'3. Numbers of CS deliveries'!AJ20/'1.NUMBERS OF WOMEN'!AJ25</f>
        <v>1.2376237623762376E-3</v>
      </c>
      <c r="AK20" s="36">
        <f>'3. Numbers of CS deliveries'!AK20/'1.NUMBERS OF WOMEN'!AK25</f>
        <v>2.5756600128783E-3</v>
      </c>
      <c r="AL20" s="36">
        <f>'3. Numbers of CS deliveries'!AL20/'1.NUMBERS OF WOMEN'!AL25</f>
        <v>5.5991041433370661E-4</v>
      </c>
      <c r="AM20" s="36">
        <f>'3. Numbers of CS deliveries'!AM20/'1.NUMBERS OF WOMEN'!AM25</f>
        <v>2.1760154738878143E-3</v>
      </c>
      <c r="AN20" s="36">
        <f>'3. Numbers of CS deliveries'!AN20/'1.NUMBERS OF WOMEN'!AN25</f>
        <v>9.4741828517290385E-4</v>
      </c>
      <c r="AO20" s="36">
        <f>'3. Numbers of CS deliveries'!AO20/'1.NUMBERS OF WOMEN'!AO25</f>
        <v>1.996007984031936E-3</v>
      </c>
      <c r="AP20" s="36">
        <f>'3. Numbers of CS deliveries'!AP20/'1.NUMBERS OF WOMEN'!AP25</f>
        <v>0</v>
      </c>
      <c r="AQ20" s="36">
        <f>'3. Numbers of CS deliveries'!AQ20/'1.NUMBERS OF WOMEN'!AQ25</f>
        <v>0</v>
      </c>
      <c r="AR20" s="36">
        <f>'3. Numbers of CS deliveries'!AR20/'1.NUMBERS OF WOMEN'!AR25</f>
        <v>2.3720772619451034E-3</v>
      </c>
      <c r="AS20" s="36">
        <f>'3. Numbers of CS deliveries'!AS20/'1.NUMBERS OF WOMEN'!AS25</f>
        <v>1.4306151645207439E-3</v>
      </c>
      <c r="AT20" s="36">
        <f>'3. Numbers of CS deliveries'!AT20/'1.NUMBERS OF WOMEN'!AT25</f>
        <v>0</v>
      </c>
      <c r="AU20" s="36">
        <f>'3. Numbers of CS deliveries'!AU20/'1.NUMBERS OF WOMEN'!AU25</f>
        <v>1.7611835153222965E-3</v>
      </c>
      <c r="AV20" s="36">
        <f>'3. Numbers of CS deliveries'!AV20/'1.NUMBERS OF WOMEN'!AV25</f>
        <v>3.3003300330033004E-3</v>
      </c>
      <c r="AW20" s="36">
        <f>'3. Numbers of CS deliveries'!AW20/'1.NUMBERS OF WOMEN'!AW25</f>
        <v>2.1352313167259788E-3</v>
      </c>
      <c r="AX20" s="101">
        <f t="shared" si="1"/>
        <v>4.3103448275862068E-3</v>
      </c>
      <c r="AY20" s="257">
        <f t="shared" si="2"/>
        <v>0</v>
      </c>
      <c r="AZ20" s="36">
        <f>'3. Numbers of CS deliveries'!AZ20/'1.NUMBERS OF WOMEN'!AZ25</f>
        <v>2.2436944449220294E-3</v>
      </c>
      <c r="BA20" s="249">
        <f t="shared" si="3"/>
        <v>1.2994725586827498E-2</v>
      </c>
      <c r="BB20" s="296">
        <v>9</v>
      </c>
      <c r="BC20" s="298">
        <f>BA20</f>
        <v>1.2994725586827498E-2</v>
      </c>
    </row>
    <row r="21" spans="1:55" ht="30" customHeight="1" thickTop="1" thickBot="1">
      <c r="A21" s="103" t="s">
        <v>10</v>
      </c>
      <c r="B21" s="108" t="s">
        <v>73</v>
      </c>
      <c r="D21" s="29">
        <f>'3. Numbers of CS deliveries'!D21/'1.NUMBERS OF WOMEN'!D25</f>
        <v>1.3783597518952446E-3</v>
      </c>
      <c r="E21" s="29">
        <f>'3. Numbers of CS deliveries'!E21/'1.NUMBERS OF WOMEN'!E25</f>
        <v>0</v>
      </c>
      <c r="F21" s="29">
        <f>'3. Numbers of CS deliveries'!F21/'1.NUMBERS OF WOMEN'!F25</f>
        <v>6.1845861084681257E-3</v>
      </c>
      <c r="G21" s="29">
        <f>'3. Numbers of CS deliveries'!G21/'1.NUMBERS OF WOMEN'!G25</f>
        <v>2.5823111684958036E-3</v>
      </c>
      <c r="H21" s="29">
        <f>'3. Numbers of CS deliveries'!H21/'1.NUMBERS OF WOMEN'!H25</f>
        <v>0</v>
      </c>
      <c r="I21" s="29">
        <f>'3. Numbers of CS deliveries'!I21/'1.NUMBERS OF WOMEN'!I25</f>
        <v>3.7373198077949813E-3</v>
      </c>
      <c r="J21" s="29">
        <f>'3. Numbers of CS deliveries'!J21/'1.NUMBERS OF WOMEN'!J25</f>
        <v>3.3284385707293197E-3</v>
      </c>
      <c r="K21" s="29">
        <f>'3. Numbers of CS deliveries'!K21/'1.NUMBERS OF WOMEN'!K25</f>
        <v>3.2379924446842958E-3</v>
      </c>
      <c r="L21" s="29">
        <f>'3. Numbers of CS deliveries'!L21/'1.NUMBERS OF WOMEN'!L25</f>
        <v>2.6682478505781204E-3</v>
      </c>
      <c r="M21" s="29">
        <f>'3. Numbers of CS deliveries'!M21/'1.NUMBERS OF WOMEN'!M25</f>
        <v>5.4794520547945206E-3</v>
      </c>
      <c r="N21" s="29">
        <f>'3. Numbers of CS deliveries'!N21/'1.NUMBERS OF WOMEN'!N25</f>
        <v>1.8823529411764706E-3</v>
      </c>
      <c r="O21" s="29">
        <f>'3. Numbers of CS deliveries'!O21/'1.NUMBERS OF WOMEN'!O25</f>
        <v>3.6144578313253013E-3</v>
      </c>
      <c r="P21" s="29">
        <f>'3. Numbers of CS deliveries'!P21/'1.NUMBERS OF WOMEN'!P25</f>
        <v>0</v>
      </c>
      <c r="Q21" s="29">
        <f>'3. Numbers of CS deliveries'!Q21/'1.NUMBERS OF WOMEN'!Q25</f>
        <v>3.8634900193174502E-3</v>
      </c>
      <c r="R21" s="29">
        <f>'3. Numbers of CS deliveries'!R21/'1.NUMBERS OF WOMEN'!R25</f>
        <v>8.9531680440771352E-3</v>
      </c>
      <c r="S21" s="29">
        <f>'3. Numbers of CS deliveries'!S21/'1.NUMBERS OF WOMEN'!S25</f>
        <v>2.3854961832061069E-3</v>
      </c>
      <c r="T21" s="29">
        <f>'3. Numbers of CS deliveries'!T21/'1.NUMBERS OF WOMEN'!T25</f>
        <v>0</v>
      </c>
      <c r="U21" s="29">
        <f>'3. Numbers of CS deliveries'!U21/'1.NUMBERS OF WOMEN'!U25</f>
        <v>2.1470746108427268E-3</v>
      </c>
      <c r="V21" s="29">
        <f>'3. Numbers of CS deliveries'!V21/'1.NUMBERS OF WOMEN'!V25</f>
        <v>3.0107047279214986E-3</v>
      </c>
      <c r="W21" s="29">
        <f>'3. Numbers of CS deliveries'!W21/'1.NUMBERS OF WOMEN'!W25</f>
        <v>2.8328611898016999E-3</v>
      </c>
      <c r="X21" s="29">
        <f>'3. Numbers of CS deliveries'!X21/'1.NUMBERS OF WOMEN'!X25</f>
        <v>3.134796238244514E-3</v>
      </c>
      <c r="Y21" s="29">
        <f>'3. Numbers of CS deliveries'!Y21/'1.NUMBERS OF WOMEN'!Y25</f>
        <v>4.0250447227191417E-3</v>
      </c>
      <c r="Z21" s="29">
        <f>'3. Numbers of CS deliveries'!Z21/'1.NUMBERS OF WOMEN'!Z25</f>
        <v>1.0131712259371835E-3</v>
      </c>
      <c r="AA21" s="29">
        <f>'3. Numbers of CS deliveries'!AA21/'1.NUMBERS OF WOMEN'!AA25</f>
        <v>2.4509803921568627E-3</v>
      </c>
      <c r="AB21" s="29">
        <f>'3. Numbers of CS deliveries'!AB21/'1.NUMBERS OF WOMEN'!AB25</f>
        <v>3.5142522452167122E-3</v>
      </c>
      <c r="AC21" s="29">
        <f>'3. Numbers of CS deliveries'!AC21/'1.NUMBERS OF WOMEN'!AC25</f>
        <v>0</v>
      </c>
      <c r="AD21" s="29">
        <f>'3. Numbers of CS deliveries'!AD21/'1.NUMBERS OF WOMEN'!AD25</f>
        <v>1.2345679012345679E-3</v>
      </c>
      <c r="AE21" s="29">
        <f>'3. Numbers of CS deliveries'!AE21/'1.NUMBERS OF WOMEN'!AE25</f>
        <v>2.21606648199446E-3</v>
      </c>
      <c r="AF21" s="29">
        <f>'3. Numbers of CS deliveries'!AF21/'1.NUMBERS OF WOMEN'!AF25</f>
        <v>3.3607797008906068E-3</v>
      </c>
      <c r="AG21" s="29">
        <f>'3. Numbers of CS deliveries'!AG21/'1.NUMBERS OF WOMEN'!AG25</f>
        <v>2.098391233387736E-3</v>
      </c>
      <c r="AH21" s="29">
        <f>'3. Numbers of CS deliveries'!AH21/'1.NUMBERS OF WOMEN'!AH25</f>
        <v>6.5897858319604614E-3</v>
      </c>
      <c r="AI21" s="29">
        <f>'3. Numbers of CS deliveries'!AI21/'1.NUMBERS OF WOMEN'!AI25</f>
        <v>1.5656134358098491E-3</v>
      </c>
      <c r="AJ21" s="29">
        <f>'3. Numbers of CS deliveries'!AJ21/'1.NUMBERS OF WOMEN'!AJ25</f>
        <v>3.7128712871287127E-3</v>
      </c>
      <c r="AK21" s="29">
        <f>'3. Numbers of CS deliveries'!AK21/'1.NUMBERS OF WOMEN'!AK25</f>
        <v>6.43915003219575E-4</v>
      </c>
      <c r="AL21" s="29">
        <f>'3. Numbers of CS deliveries'!AL21/'1.NUMBERS OF WOMEN'!AL25</f>
        <v>2.2396416573348264E-3</v>
      </c>
      <c r="AM21" s="29">
        <f>'3. Numbers of CS deliveries'!AM21/'1.NUMBERS OF WOMEN'!AM25</f>
        <v>3.6266924564796904E-3</v>
      </c>
      <c r="AN21" s="29">
        <f>'3. Numbers of CS deliveries'!AN21/'1.NUMBERS OF WOMEN'!AN25</f>
        <v>4.7370914258645192E-4</v>
      </c>
      <c r="AO21" s="29">
        <f>'3. Numbers of CS deliveries'!AO21/'1.NUMBERS OF WOMEN'!AO25</f>
        <v>0</v>
      </c>
      <c r="AP21" s="29">
        <f>'3. Numbers of CS deliveries'!AP21/'1.NUMBERS OF WOMEN'!AP25</f>
        <v>1.0515247108307045E-3</v>
      </c>
      <c r="AQ21" s="29">
        <f>'3. Numbers of CS deliveries'!AQ21/'1.NUMBERS OF WOMEN'!AQ25</f>
        <v>1.1123470522803114E-3</v>
      </c>
      <c r="AR21" s="29">
        <f>'3. Numbers of CS deliveries'!AR21/'1.NUMBERS OF WOMEN'!AR25</f>
        <v>1.6943409013893595E-3</v>
      </c>
      <c r="AS21" s="29">
        <f>'3. Numbers of CS deliveries'!AS21/'1.NUMBERS OF WOMEN'!AS25</f>
        <v>1.6213638531235097E-2</v>
      </c>
      <c r="AT21" s="29">
        <f>'3. Numbers of CS deliveries'!AT21/'1.NUMBERS OF WOMEN'!AT25</f>
        <v>7.7399380804953565E-4</v>
      </c>
      <c r="AU21" s="29">
        <f>'3. Numbers of CS deliveries'!AU21/'1.NUMBERS OF WOMEN'!AU25</f>
        <v>2.1134202183867557E-3</v>
      </c>
      <c r="AV21" s="29">
        <f>'3. Numbers of CS deliveries'!AV21/'1.NUMBERS OF WOMEN'!AV25</f>
        <v>0</v>
      </c>
      <c r="AW21" s="29">
        <f>'3. Numbers of CS deliveries'!AW21/'1.NUMBERS OF WOMEN'!AW25</f>
        <v>1.4234875444839859E-3</v>
      </c>
      <c r="AX21" s="101">
        <f t="shared" si="1"/>
        <v>1.6213638531235097E-2</v>
      </c>
      <c r="AY21" s="257">
        <f t="shared" si="2"/>
        <v>0</v>
      </c>
      <c r="AZ21" s="29">
        <f>'3. Numbers of CS deliveries'!AZ21/'1.NUMBERS OF WOMEN'!AZ25</f>
        <v>3.0173821845503154E-3</v>
      </c>
      <c r="BA21" s="249">
        <f t="shared" si="3"/>
        <v>1.7475665444354221E-2</v>
      </c>
      <c r="BB21" s="296">
        <v>10</v>
      </c>
      <c r="BC21" s="298">
        <f>BA21+BA22+BA23</f>
        <v>7.3138896118963972E-2</v>
      </c>
    </row>
    <row r="22" spans="1:55" ht="30" customHeight="1" thickTop="1" thickBot="1">
      <c r="A22" s="111" t="s">
        <v>6</v>
      </c>
      <c r="B22" s="242" t="s">
        <v>74</v>
      </c>
      <c r="D22" s="38">
        <f>'3. Numbers of CS deliveries'!D22/'1.NUMBERS OF WOMEN'!D25</f>
        <v>1.0337698139214334E-3</v>
      </c>
      <c r="E22" s="38">
        <f>'3. Numbers of CS deliveries'!E22/'1.NUMBERS OF WOMEN'!E25</f>
        <v>0</v>
      </c>
      <c r="F22" s="38">
        <f>'3. Numbers of CS deliveries'!F22/'1.NUMBERS OF WOMEN'!F25</f>
        <v>4.7573739295908661E-4</v>
      </c>
      <c r="G22" s="38">
        <f>'3. Numbers of CS deliveries'!G22/'1.NUMBERS OF WOMEN'!G25</f>
        <v>9.6836668818592645E-4</v>
      </c>
      <c r="H22" s="38">
        <f>'3. Numbers of CS deliveries'!H22/'1.NUMBERS OF WOMEN'!H25</f>
        <v>0</v>
      </c>
      <c r="I22" s="38">
        <f>'3. Numbers of CS deliveries'!I22/'1.NUMBERS OF WOMEN'!I25</f>
        <v>1.6017084890549919E-3</v>
      </c>
      <c r="J22" s="38">
        <f>'3. Numbers of CS deliveries'!J22/'1.NUMBERS OF WOMEN'!J25</f>
        <v>2.4473813020068525E-3</v>
      </c>
      <c r="K22" s="38">
        <f>'3. Numbers of CS deliveries'!K22/'1.NUMBERS OF WOMEN'!K25</f>
        <v>2.1586616297895305E-3</v>
      </c>
      <c r="L22" s="38">
        <f>'3. Numbers of CS deliveries'!L22/'1.NUMBERS OF WOMEN'!L25</f>
        <v>1.1858879335902757E-3</v>
      </c>
      <c r="M22" s="38">
        <f>'3. Numbers of CS deliveries'!M22/'1.NUMBERS OF WOMEN'!M25</f>
        <v>0</v>
      </c>
      <c r="N22" s="38">
        <f>'3. Numbers of CS deliveries'!N22/'1.NUMBERS OF WOMEN'!N25</f>
        <v>4.7058823529411766E-4</v>
      </c>
      <c r="O22" s="38">
        <f>'3. Numbers of CS deliveries'!O22/'1.NUMBERS OF WOMEN'!O25</f>
        <v>0</v>
      </c>
      <c r="P22" s="38">
        <f>'3. Numbers of CS deliveries'!P22/'1.NUMBERS OF WOMEN'!P25</f>
        <v>0</v>
      </c>
      <c r="Q22" s="38">
        <f>'3. Numbers of CS deliveries'!Q22/'1.NUMBERS OF WOMEN'!Q25</f>
        <v>1.28783000643915E-3</v>
      </c>
      <c r="R22" s="38">
        <f>'3. Numbers of CS deliveries'!R22/'1.NUMBERS OF WOMEN'!R25</f>
        <v>0</v>
      </c>
      <c r="S22" s="38">
        <f>'3. Numbers of CS deliveries'!S22/'1.NUMBERS OF WOMEN'!S25</f>
        <v>1.4312977099236641E-3</v>
      </c>
      <c r="T22" s="38">
        <f>'3. Numbers of CS deliveries'!T22/'1.NUMBERS OF WOMEN'!T25</f>
        <v>2.3882633913340158E-3</v>
      </c>
      <c r="U22" s="38">
        <f>'3. Numbers of CS deliveries'!U22/'1.NUMBERS OF WOMEN'!U25</f>
        <v>1.6103059581320451E-3</v>
      </c>
      <c r="V22" s="38">
        <f>'3. Numbers of CS deliveries'!V22/'1.NUMBERS OF WOMEN'!V25</f>
        <v>1.5611061552185548E-3</v>
      </c>
      <c r="W22" s="38">
        <f>'3. Numbers of CS deliveries'!W22/'1.NUMBERS OF WOMEN'!W25</f>
        <v>0</v>
      </c>
      <c r="X22" s="38">
        <f>'3. Numbers of CS deliveries'!X22/'1.NUMBERS OF WOMEN'!X25</f>
        <v>2.5648332858364208E-3</v>
      </c>
      <c r="Y22" s="38">
        <f>'3. Numbers of CS deliveries'!Y22/'1.NUMBERS OF WOMEN'!Y25</f>
        <v>8.9445438282647585E-4</v>
      </c>
      <c r="Z22" s="38">
        <f>'3. Numbers of CS deliveries'!Z22/'1.NUMBERS OF WOMEN'!Z25</f>
        <v>1.0131712259371835E-3</v>
      </c>
      <c r="AA22" s="38">
        <f>'3. Numbers of CS deliveries'!AA22/'1.NUMBERS OF WOMEN'!AA25</f>
        <v>0</v>
      </c>
      <c r="AB22" s="38">
        <f>'3. Numbers of CS deliveries'!AB22/'1.NUMBERS OF WOMEN'!AB25</f>
        <v>2.3428348301444747E-3</v>
      </c>
      <c r="AC22" s="38">
        <f>'3. Numbers of CS deliveries'!AC22/'1.NUMBERS OF WOMEN'!AC25</f>
        <v>0</v>
      </c>
      <c r="AD22" s="38">
        <f>'3. Numbers of CS deliveries'!AD22/'1.NUMBERS OF WOMEN'!AD25</f>
        <v>0</v>
      </c>
      <c r="AE22" s="38">
        <f>'3. Numbers of CS deliveries'!AE22/'1.NUMBERS OF WOMEN'!AE25</f>
        <v>1.6620498614958448E-3</v>
      </c>
      <c r="AF22" s="38">
        <f>'3. Numbers of CS deliveries'!AF22/'1.NUMBERS OF WOMEN'!AF25</f>
        <v>1.008233910267182E-3</v>
      </c>
      <c r="AG22" s="38">
        <f>'3. Numbers of CS deliveries'!AG22/'1.NUMBERS OF WOMEN'!AG25</f>
        <v>1.8652366519002097E-3</v>
      </c>
      <c r="AH22" s="38">
        <f>'3. Numbers of CS deliveries'!AH22/'1.NUMBERS OF WOMEN'!AH25</f>
        <v>1.9220208676551346E-3</v>
      </c>
      <c r="AI22" s="38">
        <f>'3. Numbers of CS deliveries'!AI22/'1.NUMBERS OF WOMEN'!AI25</f>
        <v>1.138627953316254E-3</v>
      </c>
      <c r="AJ22" s="38">
        <f>'3. Numbers of CS deliveries'!AJ22/'1.NUMBERS OF WOMEN'!AJ25</f>
        <v>3.7128712871287127E-3</v>
      </c>
      <c r="AK22" s="38">
        <f>'3. Numbers of CS deliveries'!AK22/'1.NUMBERS OF WOMEN'!AK25</f>
        <v>6.43915003219575E-4</v>
      </c>
      <c r="AL22" s="38">
        <f>'3. Numbers of CS deliveries'!AL22/'1.NUMBERS OF WOMEN'!AL25</f>
        <v>5.5991041433370661E-4</v>
      </c>
      <c r="AM22" s="38">
        <f>'3. Numbers of CS deliveries'!AM22/'1.NUMBERS OF WOMEN'!AM25</f>
        <v>1.2088974854932303E-3</v>
      </c>
      <c r="AN22" s="38">
        <f>'3. Numbers of CS deliveries'!AN22/'1.NUMBERS OF WOMEN'!AN25</f>
        <v>0</v>
      </c>
      <c r="AO22" s="38">
        <f>'3. Numbers of CS deliveries'!AO22/'1.NUMBERS OF WOMEN'!AO25</f>
        <v>0</v>
      </c>
      <c r="AP22" s="38">
        <f>'3. Numbers of CS deliveries'!AP22/'1.NUMBERS OF WOMEN'!AP25</f>
        <v>0</v>
      </c>
      <c r="AQ22" s="38">
        <f>'3. Numbers of CS deliveries'!AQ22/'1.NUMBERS OF WOMEN'!AQ25</f>
        <v>0</v>
      </c>
      <c r="AR22" s="38">
        <f>'3. Numbers of CS deliveries'!AR22/'1.NUMBERS OF WOMEN'!AR25</f>
        <v>0</v>
      </c>
      <c r="AS22" s="38">
        <f>'3. Numbers of CS deliveries'!AS22/'1.NUMBERS OF WOMEN'!AS25</f>
        <v>2.384358607534573E-3</v>
      </c>
      <c r="AT22" s="38">
        <f>'3. Numbers of CS deliveries'!AT22/'1.NUMBERS OF WOMEN'!AT25</f>
        <v>0</v>
      </c>
      <c r="AU22" s="38">
        <f>'3. Numbers of CS deliveries'!AU22/'1.NUMBERS OF WOMEN'!AU25</f>
        <v>3.5223670306445932E-4</v>
      </c>
      <c r="AV22" s="38">
        <f>'3. Numbers of CS deliveries'!AV22/'1.NUMBERS OF WOMEN'!AV25</f>
        <v>3.3003300330033004E-3</v>
      </c>
      <c r="AW22" s="38">
        <f>'3. Numbers of CS deliveries'!AW22/'1.NUMBERS OF WOMEN'!AW25</f>
        <v>7.1174377224199293E-4</v>
      </c>
      <c r="AX22" s="101">
        <f t="shared" si="1"/>
        <v>3.7128712871287127E-3</v>
      </c>
      <c r="AY22" s="257">
        <f t="shared" si="2"/>
        <v>0</v>
      </c>
      <c r="AZ22" s="38">
        <f>'3. Numbers of CS deliveries'!AZ22/'1.NUMBERS OF WOMEN'!AZ25</f>
        <v>1.2722865051665148E-3</v>
      </c>
      <c r="BA22" s="249">
        <f t="shared" si="3"/>
        <v>7.3686566545995017E-3</v>
      </c>
      <c r="BB22" s="53"/>
      <c r="BC22" s="299"/>
    </row>
    <row r="23" spans="1:55" ht="30" customHeight="1" thickTop="1" thickBot="1">
      <c r="A23" s="112" t="s">
        <v>8</v>
      </c>
      <c r="B23" s="113" t="s">
        <v>75</v>
      </c>
      <c r="D23" s="30">
        <f>'3. Numbers of CS deliveries'!D23/'1.NUMBERS OF WOMEN'!D25</f>
        <v>4.1350792556857337E-3</v>
      </c>
      <c r="E23" s="30">
        <f>'3. Numbers of CS deliveries'!E23/'1.NUMBERS OF WOMEN'!E25</f>
        <v>2.5862068965517241E-3</v>
      </c>
      <c r="F23" s="30">
        <f>'3. Numbers of CS deliveries'!F23/'1.NUMBERS OF WOMEN'!F25</f>
        <v>9.0390104662226457E-3</v>
      </c>
      <c r="G23" s="30">
        <f>'3. Numbers of CS deliveries'!G23/'1.NUMBERS OF WOMEN'!G25</f>
        <v>1.1620400258231117E-2</v>
      </c>
      <c r="H23" s="30">
        <f>'3. Numbers of CS deliveries'!H23/'1.NUMBERS OF WOMEN'!H25</f>
        <v>5.2539404553415062E-3</v>
      </c>
      <c r="I23" s="30">
        <f>'3. Numbers of CS deliveries'!I23/'1.NUMBERS OF WOMEN'!I25</f>
        <v>5.3390282968499734E-3</v>
      </c>
      <c r="J23" s="30">
        <f>'3. Numbers of CS deliveries'!J23/'1.NUMBERS OF WOMEN'!J25</f>
        <v>9.2021536955457662E-3</v>
      </c>
      <c r="K23" s="30">
        <f>'3. Numbers of CS deliveries'!K23/'1.NUMBERS OF WOMEN'!K25</f>
        <v>9.7139773340528864E-3</v>
      </c>
      <c r="L23" s="30">
        <f>'3. Numbers of CS deliveries'!L23/'1.NUMBERS OF WOMEN'!L25</f>
        <v>7.1153276015416544E-3</v>
      </c>
      <c r="M23" s="30">
        <f>'3. Numbers of CS deliveries'!M23/'1.NUMBERS OF WOMEN'!M25</f>
        <v>7.3059360730593605E-3</v>
      </c>
      <c r="N23" s="30">
        <f>'3. Numbers of CS deliveries'!N23/'1.NUMBERS OF WOMEN'!N25</f>
        <v>8.9411764705882354E-3</v>
      </c>
      <c r="O23" s="30">
        <f>'3. Numbers of CS deliveries'!O23/'1.NUMBERS OF WOMEN'!O25</f>
        <v>7.8313253012048199E-3</v>
      </c>
      <c r="P23" s="30">
        <f>'3. Numbers of CS deliveries'!P23/'1.NUMBERS OF WOMEN'!P25</f>
        <v>0</v>
      </c>
      <c r="Q23" s="30">
        <f>'3. Numbers of CS deliveries'!Q23/'1.NUMBERS OF WOMEN'!Q25</f>
        <v>7.0830650354153256E-3</v>
      </c>
      <c r="R23" s="30">
        <f>'3. Numbers of CS deliveries'!R23/'1.NUMBERS OF WOMEN'!R25</f>
        <v>8.6088154269972454E-3</v>
      </c>
      <c r="S23" s="30">
        <f>'3. Numbers of CS deliveries'!S23/'1.NUMBERS OF WOMEN'!S25</f>
        <v>7.6335877862595417E-3</v>
      </c>
      <c r="T23" s="30">
        <f>'3. Numbers of CS deliveries'!T23/'1.NUMBERS OF WOMEN'!T25</f>
        <v>8.8706925963834872E-3</v>
      </c>
      <c r="U23" s="30">
        <f>'3. Numbers of CS deliveries'!U23/'1.NUMBERS OF WOMEN'!U25</f>
        <v>3.2206119162640902E-3</v>
      </c>
      <c r="V23" s="30">
        <f>'3. Numbers of CS deliveries'!V23/'1.NUMBERS OF WOMEN'!V25</f>
        <v>1.2934879571810883E-2</v>
      </c>
      <c r="W23" s="30">
        <f>'3. Numbers of CS deliveries'!W23/'1.NUMBERS OF WOMEN'!W25</f>
        <v>1.1331444759206799E-2</v>
      </c>
      <c r="X23" s="30">
        <f>'3. Numbers of CS deliveries'!X23/'1.NUMBERS OF WOMEN'!X25</f>
        <v>8.2644628099173556E-3</v>
      </c>
      <c r="Y23" s="30">
        <f>'3. Numbers of CS deliveries'!Y23/'1.NUMBERS OF WOMEN'!Y25</f>
        <v>4.9194991055456173E-3</v>
      </c>
      <c r="Z23" s="30">
        <f>'3. Numbers of CS deliveries'!Z23/'1.NUMBERS OF WOMEN'!Z25</f>
        <v>1.0131712259371835E-3</v>
      </c>
      <c r="AA23" s="30">
        <f>'3. Numbers of CS deliveries'!AA23/'1.NUMBERS OF WOMEN'!AA25</f>
        <v>3.6764705882352941E-3</v>
      </c>
      <c r="AB23" s="30">
        <f>'3. Numbers of CS deliveries'!AB23/'1.NUMBERS OF WOMEN'!AB25</f>
        <v>1.015228426395939E-2</v>
      </c>
      <c r="AC23" s="30">
        <f>'3. Numbers of CS deliveries'!AC23/'1.NUMBERS OF WOMEN'!AC25</f>
        <v>0</v>
      </c>
      <c r="AD23" s="30">
        <f>'3. Numbers of CS deliveries'!AD23/'1.NUMBERS OF WOMEN'!AD25</f>
        <v>3.0864197530864196E-3</v>
      </c>
      <c r="AE23" s="30">
        <f>'3. Numbers of CS deliveries'!AE23/'1.NUMBERS OF WOMEN'!AE25</f>
        <v>6.6481994459833792E-3</v>
      </c>
      <c r="AF23" s="30">
        <f>'3. Numbers of CS deliveries'!AF23/'1.NUMBERS OF WOMEN'!AF25</f>
        <v>7.3937153419593345E-3</v>
      </c>
      <c r="AG23" s="30">
        <f>'3. Numbers of CS deliveries'!AG23/'1.NUMBERS OF WOMEN'!AG25</f>
        <v>8.3935649335509441E-3</v>
      </c>
      <c r="AH23" s="30">
        <f>'3. Numbers of CS deliveries'!AH23/'1.NUMBERS OF WOMEN'!AH25</f>
        <v>1.8945634266886325E-2</v>
      </c>
      <c r="AI23" s="30">
        <f>'3. Numbers of CS deliveries'!AI23/'1.NUMBERS OF WOMEN'!AI25</f>
        <v>1.2524907486478793E-2</v>
      </c>
      <c r="AJ23" s="30">
        <f>'3. Numbers of CS deliveries'!AJ23/'1.NUMBERS OF WOMEN'!AJ25</f>
        <v>5.569306930693069E-3</v>
      </c>
      <c r="AK23" s="30">
        <f>'3. Numbers of CS deliveries'!AK23/'1.NUMBERS OF WOMEN'!AK25</f>
        <v>2.5756600128783E-3</v>
      </c>
      <c r="AL23" s="30">
        <f>'3. Numbers of CS deliveries'!AL23/'1.NUMBERS OF WOMEN'!AL25</f>
        <v>1.2877939529675251E-2</v>
      </c>
      <c r="AM23" s="30">
        <f>'3. Numbers of CS deliveries'!AM23/'1.NUMBERS OF WOMEN'!AM25</f>
        <v>1.1847195357833656E-2</v>
      </c>
      <c r="AN23" s="30">
        <f>'3. Numbers of CS deliveries'!AN23/'1.NUMBERS OF WOMEN'!AN25</f>
        <v>1.8948365703458077E-3</v>
      </c>
      <c r="AO23" s="30">
        <f>'3. Numbers of CS deliveries'!AO23/'1.NUMBERS OF WOMEN'!AO25</f>
        <v>1.3972055888223553E-2</v>
      </c>
      <c r="AP23" s="30">
        <f>'3. Numbers of CS deliveries'!AP23/'1.NUMBERS OF WOMEN'!AP25</f>
        <v>3.1545741324921135E-3</v>
      </c>
      <c r="AQ23" s="30">
        <f>'3. Numbers of CS deliveries'!AQ23/'1.NUMBERS OF WOMEN'!AQ25</f>
        <v>5.5617352614015575E-3</v>
      </c>
      <c r="AR23" s="30">
        <f>'3. Numbers of CS deliveries'!AR23/'1.NUMBERS OF WOMEN'!AR25</f>
        <v>3.7275499830565911E-3</v>
      </c>
      <c r="AS23" s="30">
        <f>'3. Numbers of CS deliveries'!AS23/'1.NUMBERS OF WOMEN'!AS25</f>
        <v>0</v>
      </c>
      <c r="AT23" s="30">
        <f>'3. Numbers of CS deliveries'!AT23/'1.NUMBERS OF WOMEN'!AT25</f>
        <v>3.0959752321981426E-3</v>
      </c>
      <c r="AU23" s="30">
        <f>'3. Numbers of CS deliveries'!AU23/'1.NUMBERS OF WOMEN'!AU25</f>
        <v>8.4536808735470228E-3</v>
      </c>
      <c r="AV23" s="30">
        <f>'3. Numbers of CS deliveries'!AV23/'1.NUMBERS OF WOMEN'!AV25</f>
        <v>3.3003300330033004E-3</v>
      </c>
      <c r="AW23" s="30">
        <f>'3. Numbers of CS deliveries'!AW23/'1.NUMBERS OF WOMEN'!AW25</f>
        <v>1.494661921708185E-2</v>
      </c>
      <c r="AX23" s="101">
        <f t="shared" si="1"/>
        <v>1.8945634266886325E-2</v>
      </c>
      <c r="AY23" s="257">
        <f t="shared" si="2"/>
        <v>0</v>
      </c>
      <c r="AZ23" s="30">
        <f>'3. Numbers of CS deliveries'!AZ23/'1.NUMBERS OF WOMEN'!AZ25</f>
        <v>8.3386345271048608E-3</v>
      </c>
      <c r="BA23" s="249">
        <f t="shared" si="3"/>
        <v>4.829457402001025E-2</v>
      </c>
      <c r="BB23" s="53"/>
      <c r="BC23" s="299"/>
    </row>
    <row r="24" spans="1:55" ht="21" customHeight="1" thickTop="1">
      <c r="D24" s="41">
        <f>SUM(D6:D23)</f>
        <v>0.14610613370089592</v>
      </c>
      <c r="E24" s="41">
        <f t="shared" ref="E24:AW24" si="4">SUM(E6:E23)</f>
        <v>0.12931034482758622</v>
      </c>
      <c r="F24" s="41">
        <f t="shared" si="4"/>
        <v>0.19505233111322548</v>
      </c>
      <c r="G24" s="41">
        <f t="shared" si="4"/>
        <v>0.15719819238218205</v>
      </c>
      <c r="H24" s="41">
        <f t="shared" si="4"/>
        <v>0.19614711033274959</v>
      </c>
      <c r="I24" s="41">
        <f t="shared" si="4"/>
        <v>0.1767218366257341</v>
      </c>
      <c r="J24" s="41">
        <f t="shared" si="4"/>
        <v>0.17650513950073424</v>
      </c>
      <c r="K24" s="41">
        <f t="shared" si="4"/>
        <v>0.15488397193739881</v>
      </c>
      <c r="L24" s="41">
        <f t="shared" si="4"/>
        <v>0.14616068781500149</v>
      </c>
      <c r="M24" s="41">
        <f t="shared" si="4"/>
        <v>0.15525114155251141</v>
      </c>
      <c r="N24" s="41">
        <f t="shared" si="4"/>
        <v>0.15623529411764703</v>
      </c>
      <c r="O24" s="41">
        <f t="shared" si="4"/>
        <v>0.1433734939759036</v>
      </c>
      <c r="P24" s="41">
        <f t="shared" si="4"/>
        <v>0.14096916299559473</v>
      </c>
      <c r="Q24" s="41">
        <f t="shared" si="4"/>
        <v>0.16741790083708954</v>
      </c>
      <c r="R24" s="41">
        <f t="shared" si="4"/>
        <v>0.17837465564738289</v>
      </c>
      <c r="S24" s="41">
        <f t="shared" si="4"/>
        <v>0.14599236641221372</v>
      </c>
      <c r="T24" s="41">
        <f t="shared" si="4"/>
        <v>0.11190719890822245</v>
      </c>
      <c r="U24" s="41">
        <f t="shared" si="4"/>
        <v>0.1288244766505636</v>
      </c>
      <c r="V24" s="41">
        <f t="shared" si="4"/>
        <v>0.1674843889384478</v>
      </c>
      <c r="W24" s="41">
        <f t="shared" si="4"/>
        <v>0.19546742209631726</v>
      </c>
      <c r="X24" s="41">
        <f t="shared" si="4"/>
        <v>0.14648047876888001</v>
      </c>
      <c r="Y24" s="41">
        <f t="shared" si="4"/>
        <v>0.12880143112701253</v>
      </c>
      <c r="Z24" s="41">
        <f t="shared" si="4"/>
        <v>0.18541033434650459</v>
      </c>
      <c r="AA24" s="41">
        <f t="shared" si="4"/>
        <v>0.12622549019607843</v>
      </c>
      <c r="AB24" s="41">
        <f t="shared" si="4"/>
        <v>0.1561889886762983</v>
      </c>
      <c r="AC24" s="41">
        <f t="shared" si="4"/>
        <v>8.2352941176470587E-2</v>
      </c>
      <c r="AD24" s="41">
        <f t="shared" si="4"/>
        <v>0.17006172839506173</v>
      </c>
      <c r="AE24" s="41">
        <f t="shared" si="4"/>
        <v>0.20803324099722992</v>
      </c>
      <c r="AF24" s="41">
        <f t="shared" si="4"/>
        <v>0.24970593177617212</v>
      </c>
      <c r="AG24" s="41">
        <f t="shared" si="4"/>
        <v>0.19375145721613429</v>
      </c>
      <c r="AH24" s="41">
        <f t="shared" si="4"/>
        <v>0.24409665019220209</v>
      </c>
      <c r="AI24" s="41">
        <f t="shared" si="4"/>
        <v>0.20680330202106467</v>
      </c>
      <c r="AJ24" s="41">
        <f t="shared" si="4"/>
        <v>0.15655940594059409</v>
      </c>
      <c r="AK24" s="41">
        <f t="shared" si="4"/>
        <v>0.19768190598840954</v>
      </c>
      <c r="AL24" s="41">
        <f t="shared" si="4"/>
        <v>0.19596864501679731</v>
      </c>
      <c r="AM24" s="41">
        <f t="shared" si="4"/>
        <v>0.195357833655706</v>
      </c>
      <c r="AN24" s="41">
        <f t="shared" si="4"/>
        <v>0.1307437233538607</v>
      </c>
      <c r="AO24" s="41">
        <f t="shared" si="4"/>
        <v>0.19161676646706582</v>
      </c>
      <c r="AP24" s="41">
        <f t="shared" si="4"/>
        <v>0.15247108307045215</v>
      </c>
      <c r="AQ24" s="41">
        <f t="shared" si="4"/>
        <v>0.16462736373748607</v>
      </c>
      <c r="AR24" s="41">
        <f t="shared" si="4"/>
        <v>0.14469671297865133</v>
      </c>
      <c r="AS24" s="41">
        <f t="shared" ref="AS24" si="5">SUM(AS6:AS23)</f>
        <v>0.16452074391988553</v>
      </c>
      <c r="AT24" s="41">
        <f t="shared" si="4"/>
        <v>0.14396284829721365</v>
      </c>
      <c r="AU24" s="41">
        <f t="shared" si="4"/>
        <v>0.14512152166255723</v>
      </c>
      <c r="AV24" s="41">
        <f t="shared" si="4"/>
        <v>0.13201320132013206</v>
      </c>
      <c r="AW24" s="41">
        <f t="shared" si="4"/>
        <v>0.14377224199288255</v>
      </c>
      <c r="AZ24" s="41">
        <f>'3. Numbers of CS deliveries'!AZ27/'1.NUMBERS OF WOMEN'!AZ25</f>
        <v>0</v>
      </c>
      <c r="BA24" s="294">
        <f>SUM(BA6:BA23)</f>
        <v>0.99915001178718088</v>
      </c>
      <c r="BB24" s="53"/>
      <c r="BC24" s="299">
        <f>SUM(BC6:BC23)</f>
        <v>0.9991500117871811</v>
      </c>
    </row>
    <row r="25" spans="1:55">
      <c r="H25" s="50"/>
      <c r="K25" s="50"/>
      <c r="T25" s="23"/>
      <c r="BA25" s="9"/>
    </row>
    <row r="26" spans="1:55">
      <c r="AM26" s="20"/>
      <c r="BA26" s="9"/>
    </row>
    <row r="27" spans="1:55">
      <c r="AM27" s="20"/>
      <c r="AZ27" s="23"/>
      <c r="BA27" s="295"/>
    </row>
    <row r="28" spans="1:55">
      <c r="BA28" s="9"/>
    </row>
    <row r="29" spans="1:55">
      <c r="M29" s="21"/>
      <c r="BA29" s="9"/>
    </row>
    <row r="30" spans="1:55">
      <c r="AX30" s="51"/>
      <c r="AY30" s="52"/>
      <c r="BA30" s="9"/>
    </row>
    <row r="31" spans="1:55">
      <c r="BA31" s="9"/>
    </row>
    <row r="32" spans="1:55">
      <c r="BA32" s="9"/>
    </row>
    <row r="33" spans="53:53">
      <c r="BA33" s="9"/>
    </row>
    <row r="34" spans="53:53">
      <c r="BA34" s="9"/>
    </row>
    <row r="35" spans="53:53">
      <c r="BA35" s="9"/>
    </row>
    <row r="36" spans="53:53">
      <c r="BA36" s="9"/>
    </row>
    <row r="37" spans="53:53">
      <c r="BA37" s="9"/>
    </row>
    <row r="38" spans="53:53">
      <c r="BA38" s="9"/>
    </row>
    <row r="39" spans="53:53">
      <c r="BA39" s="9"/>
    </row>
    <row r="40" spans="53:53">
      <c r="BA40" s="9"/>
    </row>
    <row r="41" spans="53:53">
      <c r="BA41" s="9"/>
    </row>
    <row r="42" spans="53:53">
      <c r="BA42" s="9"/>
    </row>
    <row r="43" spans="53:53">
      <c r="BA43" s="9"/>
    </row>
    <row r="44" spans="53:53">
      <c r="BA44" s="9"/>
    </row>
    <row r="45" spans="53:53">
      <c r="BA45" s="9"/>
    </row>
    <row r="46" spans="53:53">
      <c r="BA46" s="9"/>
    </row>
    <row r="47" spans="53:53">
      <c r="BA47" s="9"/>
    </row>
    <row r="48" spans="53:53">
      <c r="BA48" s="9"/>
    </row>
    <row r="49" spans="53:53">
      <c r="BA49" s="9"/>
    </row>
    <row r="50" spans="53:53">
      <c r="BA50" s="9"/>
    </row>
    <row r="51" spans="53:53">
      <c r="BA51" s="9"/>
    </row>
    <row r="52" spans="53:53">
      <c r="BA52" s="9"/>
    </row>
    <row r="53" spans="53:53">
      <c r="BA53" s="9"/>
    </row>
    <row r="54" spans="53:53">
      <c r="BA54" s="9"/>
    </row>
    <row r="55" spans="53:53">
      <c r="BA55" s="9"/>
    </row>
    <row r="56" spans="53:53">
      <c r="BA56" s="9"/>
    </row>
    <row r="57" spans="53:53">
      <c r="BA57" s="9"/>
    </row>
    <row r="58" spans="53:53">
      <c r="BA58" s="9"/>
    </row>
    <row r="59" spans="53:53">
      <c r="BA59" s="9"/>
    </row>
    <row r="60" spans="53:53">
      <c r="BA60" s="9"/>
    </row>
    <row r="61" spans="53:53">
      <c r="BA61" s="9"/>
    </row>
    <row r="62" spans="53:53">
      <c r="BA62" s="9"/>
    </row>
    <row r="63" spans="53:53">
      <c r="BA63" s="9"/>
    </row>
    <row r="64" spans="53:53">
      <c r="BA64" s="9"/>
    </row>
    <row r="65" spans="53:53">
      <c r="BA65" s="9"/>
    </row>
    <row r="66" spans="53:53">
      <c r="BA66" s="9"/>
    </row>
    <row r="67" spans="53:53">
      <c r="BA67" s="9"/>
    </row>
    <row r="68" spans="53:53">
      <c r="BA68" s="9"/>
    </row>
    <row r="69" spans="53:53">
      <c r="BA69" s="9"/>
    </row>
    <row r="70" spans="53:53">
      <c r="BA70" s="9"/>
    </row>
    <row r="71" spans="53:53">
      <c r="BA71" s="9"/>
    </row>
    <row r="72" spans="53:53">
      <c r="BA72" s="9"/>
    </row>
    <row r="73" spans="53:53">
      <c r="BA73" s="9"/>
    </row>
    <row r="74" spans="53:53">
      <c r="BA74" s="9"/>
    </row>
    <row r="75" spans="53:53">
      <c r="BA75" s="9"/>
    </row>
    <row r="76" spans="53:53">
      <c r="BA76" s="9"/>
    </row>
    <row r="77" spans="53:53">
      <c r="BA77" s="9"/>
    </row>
    <row r="78" spans="53:53">
      <c r="BA78" s="9"/>
    </row>
    <row r="79" spans="53:53">
      <c r="BA79" s="9"/>
    </row>
    <row r="80" spans="53:53">
      <c r="BA80" s="9"/>
    </row>
    <row r="81" spans="53:53">
      <c r="BA81" s="9"/>
    </row>
    <row r="82" spans="53:53">
      <c r="BA82" s="9"/>
    </row>
    <row r="83" spans="53:53">
      <c r="BA83" s="9"/>
    </row>
    <row r="84" spans="53:53">
      <c r="BA84" s="9"/>
    </row>
    <row r="85" spans="53:53">
      <c r="BA85" s="9"/>
    </row>
    <row r="86" spans="53:53">
      <c r="BA86" s="9"/>
    </row>
    <row r="87" spans="53:53">
      <c r="BA87" s="9"/>
    </row>
    <row r="88" spans="53:53">
      <c r="BA88" s="9"/>
    </row>
    <row r="89" spans="53:53">
      <c r="BA89" s="9"/>
    </row>
    <row r="90" spans="53:53">
      <c r="BA90" s="9"/>
    </row>
    <row r="91" spans="53:53">
      <c r="BA91" s="9"/>
    </row>
    <row r="92" spans="53:53">
      <c r="BA92" s="9"/>
    </row>
    <row r="93" spans="53:53">
      <c r="BA93" s="9"/>
    </row>
    <row r="94" spans="53:53">
      <c r="BA94" s="9"/>
    </row>
    <row r="95" spans="53:53">
      <c r="BA95" s="9"/>
    </row>
    <row r="96" spans="53:53">
      <c r="BA96" s="9"/>
    </row>
    <row r="97" spans="53:53">
      <c r="BA97" s="9"/>
    </row>
    <row r="98" spans="53:53">
      <c r="BA98" s="9"/>
    </row>
    <row r="99" spans="53:53">
      <c r="BA99" s="9"/>
    </row>
    <row r="100" spans="53:53">
      <c r="BA100" s="9"/>
    </row>
    <row r="101" spans="53:53">
      <c r="BA101" s="9"/>
    </row>
    <row r="102" spans="53:53">
      <c r="BA102" s="9"/>
    </row>
    <row r="103" spans="53:53">
      <c r="BA103" s="9"/>
    </row>
    <row r="104" spans="53:53">
      <c r="BA104" s="9"/>
    </row>
    <row r="105" spans="53:53">
      <c r="BA105" s="9"/>
    </row>
    <row r="106" spans="53:53">
      <c r="BA106" s="9"/>
    </row>
    <row r="107" spans="53:53">
      <c r="BA107" s="9"/>
    </row>
    <row r="108" spans="53:53">
      <c r="BA108" s="9"/>
    </row>
    <row r="109" spans="53:53">
      <c r="BA109" s="9"/>
    </row>
    <row r="110" spans="53:53">
      <c r="BA110" s="9"/>
    </row>
    <row r="111" spans="53:53">
      <c r="BA111" s="9"/>
    </row>
    <row r="112" spans="53:53">
      <c r="BA112" s="9"/>
    </row>
    <row r="113" spans="53:53">
      <c r="BA113" s="9"/>
    </row>
    <row r="114" spans="53:53">
      <c r="BA114" s="9"/>
    </row>
    <row r="115" spans="53:53">
      <c r="BA115" s="9"/>
    </row>
    <row r="116" spans="53:53">
      <c r="BA116" s="9"/>
    </row>
    <row r="117" spans="53:53">
      <c r="BA117" s="9"/>
    </row>
    <row r="118" spans="53:53">
      <c r="BA118" s="9"/>
    </row>
    <row r="119" spans="53:53">
      <c r="BA119" s="9"/>
    </row>
    <row r="120" spans="53:53">
      <c r="BA120" s="9"/>
    </row>
    <row r="121" spans="53:53">
      <c r="BA121" s="9"/>
    </row>
    <row r="122" spans="53:53">
      <c r="BA122" s="9"/>
    </row>
    <row r="123" spans="53:53">
      <c r="BA123" s="9"/>
    </row>
    <row r="124" spans="53:53">
      <c r="BA124" s="9"/>
    </row>
    <row r="125" spans="53:53">
      <c r="BA125" s="9"/>
    </row>
    <row r="126" spans="53:53">
      <c r="BA126" s="9"/>
    </row>
    <row r="127" spans="53:53">
      <c r="BA127" s="9"/>
    </row>
    <row r="128" spans="53:53">
      <c r="BA128" s="9"/>
    </row>
    <row r="129" spans="53:53">
      <c r="BA129" s="9"/>
    </row>
    <row r="130" spans="53:53">
      <c r="BA130" s="9"/>
    </row>
    <row r="131" spans="53:53">
      <c r="BA131" s="9"/>
    </row>
    <row r="132" spans="53:53">
      <c r="BA132" s="9"/>
    </row>
    <row r="133" spans="53:53">
      <c r="BA133" s="9"/>
    </row>
    <row r="134" spans="53:53">
      <c r="BA134" s="9"/>
    </row>
    <row r="135" spans="53:53">
      <c r="BA135" s="9"/>
    </row>
    <row r="136" spans="53:53">
      <c r="BA136" s="9"/>
    </row>
    <row r="137" spans="53:53">
      <c r="BA137" s="9"/>
    </row>
    <row r="138" spans="53:53">
      <c r="BA138" s="9"/>
    </row>
    <row r="139" spans="53:53">
      <c r="BA139" s="9"/>
    </row>
    <row r="140" spans="53:53">
      <c r="BA140" s="9"/>
    </row>
    <row r="141" spans="53:53">
      <c r="BA141" s="9"/>
    </row>
    <row r="142" spans="53:53">
      <c r="BA142" s="9"/>
    </row>
    <row r="143" spans="53:53">
      <c r="BA143" s="9"/>
    </row>
    <row r="144" spans="53:53">
      <c r="BA144" s="9"/>
    </row>
    <row r="145" spans="53:53">
      <c r="BA145" s="9"/>
    </row>
    <row r="146" spans="53:53">
      <c r="BA146" s="9"/>
    </row>
    <row r="147" spans="53:53">
      <c r="BA147" s="9"/>
    </row>
    <row r="148" spans="53:53">
      <c r="BA148" s="9"/>
    </row>
    <row r="149" spans="53:53">
      <c r="BA149" s="9"/>
    </row>
    <row r="150" spans="53:53">
      <c r="BA150" s="9"/>
    </row>
    <row r="151" spans="53:53">
      <c r="BA151" s="9"/>
    </row>
    <row r="152" spans="53:53">
      <c r="BA152" s="9"/>
    </row>
    <row r="153" spans="53:53">
      <c r="BA153" s="9"/>
    </row>
    <row r="154" spans="53:53">
      <c r="BA154" s="9"/>
    </row>
    <row r="155" spans="53:53">
      <c r="BA155" s="9"/>
    </row>
    <row r="156" spans="53:53">
      <c r="BA156" s="9"/>
    </row>
    <row r="157" spans="53:53">
      <c r="BA157" s="9"/>
    </row>
    <row r="158" spans="53:53">
      <c r="BA158" s="9"/>
    </row>
    <row r="159" spans="53:53">
      <c r="BA159" s="9"/>
    </row>
    <row r="160" spans="53:53">
      <c r="BA160" s="9"/>
    </row>
    <row r="161" spans="53:53">
      <c r="BA161" s="9"/>
    </row>
    <row r="162" spans="53:53">
      <c r="BA162" s="9"/>
    </row>
    <row r="163" spans="53:53">
      <c r="BA163" s="9"/>
    </row>
  </sheetData>
  <sheetProtection selectLockedCells="1" selectUnlockedCells="1"/>
  <mergeCells count="2">
    <mergeCell ref="A4:B4"/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5</oddHeader>
    <oddFooter>&amp;R&amp;D</oddFoot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6</vt:i4>
      </vt:variant>
    </vt:vector>
  </HeadingPairs>
  <TitlesOfParts>
    <vt:vector size="11" baseType="lpstr">
      <vt:lpstr>1.NUMBERS OF WOMEN</vt:lpstr>
      <vt:lpstr>2. Size of group, %</vt:lpstr>
      <vt:lpstr>3. Numbers of CS deliveries</vt:lpstr>
      <vt:lpstr>4. CS rate</vt:lpstr>
      <vt:lpstr>5. Contribution of each group</vt:lpstr>
      <vt:lpstr>'1.NUMBERS OF WOMEN'!Totalt_forlosta</vt:lpstr>
      <vt:lpstr>'2. Size of group, %'!Totalt_forlosta</vt:lpstr>
      <vt:lpstr>'3. Numbers of CS deliveries'!Totalt_forlosta</vt:lpstr>
      <vt:lpstr>'4. CS rate'!Totalt_forlosta</vt:lpstr>
      <vt:lpstr>'5. Contribution of each group'!Totalt_forlosta</vt:lpstr>
      <vt:lpstr>'3. Numbers of CS deliveries'!Utskriftsområde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robson2013</dc:title>
  <dc:creator>Skarborgs Sjukhus</dc:creator>
  <cp:lastModifiedBy>Lars Ladfors</cp:lastModifiedBy>
  <cp:lastPrinted>2015-02-28T10:39:31Z</cp:lastPrinted>
  <dcterms:created xsi:type="dcterms:W3CDTF">2003-06-19T07:35:23Z</dcterms:created>
  <dcterms:modified xsi:type="dcterms:W3CDTF">2018-07-16T13:50:08Z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format.extent.mimetype">
    <vt:lpwstr>application/vnd.ms-excel</vt:lpwstr>
  </property>
  <property fmtid="{D5CDD505-2E9C-101B-9397-08002B2CF9AE}" pid="3" name="DC.language">
    <vt:lpwstr>[Svenska]</vt:lpwstr>
  </property>
  <property fmtid="{D5CDD505-2E9C-101B-9397-08002B2CF9AE}" pid="4" name="DC.identifier.checksum">
    <vt:lpwstr>00220b076aa7ae6e3966036f4fc0b998</vt:lpwstr>
  </property>
  <property fmtid="{D5CDD505-2E9C-101B-9397-08002B2CF9AE}" pid="5" name="updated">
    <vt:lpwstr>2015-01-19</vt:lpwstr>
  </property>
  <property fmtid="{D5CDD505-2E9C-101B-9397-08002B2CF9AE}" pid="6" name="dcterms.created">
    <vt:lpwstr>2015-01-19</vt:lpwstr>
  </property>
  <property fmtid="{D5CDD505-2E9C-101B-9397-08002B2CF9AE}" pid="7" name="DC.title.filename">
    <vt:lpwstr>robson2013.xls</vt:lpwstr>
  </property>
  <property fmtid="{D5CDD505-2E9C-101B-9397-08002B2CF9AE}" pid="8" name="nodeRef">
    <vt:lpwstr>4789830d-9d0f-4ecc-8171-d31e3a360bc2</vt:lpwstr>
  </property>
  <property fmtid="{D5CDD505-2E9C-101B-9397-08002B2CF9AE}" pid="9" name="DC.contributor.savedby">
    <vt:lpwstr>Lars Ladfors (larla7) VGR/Org/Sahlgrenska Universitetssjukhuset/Område 1/Verksamhet Kvinnosjukvård/Läkare Kvinnosjukvård/Läkare obstetrik</vt:lpwstr>
  </property>
  <property fmtid="{D5CDD505-2E9C-101B-9397-08002B2CF9AE}" pid="10" name="DC.rights.accessrights">
    <vt:lpwstr>[Intranät]</vt:lpwstr>
  </property>
  <property fmtid="{D5CDD505-2E9C-101B-9397-08002B2CF9AE}" pid="11" name="DC.source.origin">
    <vt:lpwstr>Alfresco</vt:lpwstr>
  </property>
  <property fmtid="{D5CDD505-2E9C-101B-9397-08002B2CF9AE}" pid="12" name="DC.date.saved">
    <vt:lpwstr>2015-01-19</vt:lpwstr>
  </property>
  <property fmtid="{D5CDD505-2E9C-101B-9397-08002B2CF9AE}" pid="13" name="DC.contributor.savedby.id">
    <vt:lpwstr>larla7</vt:lpwstr>
  </property>
  <property fmtid="{D5CDD505-2E9C-101B-9397-08002B2CF9AE}" pid="14" name="DC.format.extension">
    <vt:lpwstr>xls</vt:lpwstr>
  </property>
  <property fmtid="{D5CDD505-2E9C-101B-9397-08002B2CF9AE}" pid="15" name="DC.identifier.version">
    <vt:lpwstr>0.1</vt:lpwstr>
  </property>
</Properties>
</file>