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rsmacbookpro/Desktop/ROBSON/"/>
    </mc:Choice>
  </mc:AlternateContent>
  <xr:revisionPtr revIDLastSave="0" documentId="10_ncr:8100000_{09DA2970-40A8-7C4D-A2DF-73AACF37D5CE}" xr6:coauthVersionLast="34" xr6:coauthVersionMax="34" xr10:uidLastSave="{00000000-0000-0000-0000-000000000000}"/>
  <bookViews>
    <workbookView xWindow="0" yWindow="0" windowWidth="28800" windowHeight="18000" tabRatio="973" activeTab="4" xr2:uid="{00000000-000D-0000-FFFF-FFFF00000000}"/>
  </bookViews>
  <sheets>
    <sheet name="1.NUMBERS OF WOMEN" sheetId="7" r:id="rId1"/>
    <sheet name="2. Size of group, %" sheetId="3" r:id="rId2"/>
    <sheet name="3. Numbers of CS deliveries" sheetId="1" r:id="rId3"/>
    <sheet name="4. CS rate" sheetId="4" r:id="rId4"/>
    <sheet name="5. Contribution of each group" sheetId="5" r:id="rId5"/>
    <sheet name="rob1 graf" sheetId="14" r:id="rId6"/>
  </sheets>
  <definedNames>
    <definedName name="Totalt_forlosta" localSheetId="0">'1.NUMBERS OF WOMEN'!$D$26</definedName>
    <definedName name="Totalt_forlosta" localSheetId="1">'2. Size of group, %'!$D$25</definedName>
    <definedName name="Totalt_forlosta" localSheetId="2">'3. Numbers of CS deliveries'!$D$25</definedName>
    <definedName name="Totalt_forlosta" localSheetId="3">'4. CS rate'!$D$27</definedName>
    <definedName name="Totalt_forlosta" localSheetId="4">'5. Contribution of each group'!$D$25</definedName>
    <definedName name="_xlnm.Print_Area" localSheetId="2">'3. Numbers of CS deliveries'!$A$1:$AW$31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1" i="4" l="1"/>
  <c r="AC21" i="4"/>
  <c r="AD20" i="4"/>
  <c r="AD17" i="4"/>
  <c r="AC17" i="4"/>
  <c r="AD15" i="4"/>
  <c r="AC15" i="4"/>
  <c r="AZ7" i="1"/>
  <c r="BG7" i="1" s="1"/>
  <c r="AZ8" i="1"/>
  <c r="AZ9" i="1"/>
  <c r="AZ8" i="7"/>
  <c r="AZ9" i="7"/>
  <c r="AZ9" i="4" s="1"/>
  <c r="AZ7" i="7"/>
  <c r="AZ7" i="3" s="1"/>
  <c r="S26" i="7"/>
  <c r="AZ10" i="1"/>
  <c r="BD11" i="1" s="1"/>
  <c r="BE11" i="4" s="1"/>
  <c r="AZ11" i="1"/>
  <c r="AZ10" i="7"/>
  <c r="AZ11" i="7"/>
  <c r="AZ22" i="1"/>
  <c r="AZ23" i="1"/>
  <c r="AZ24" i="1"/>
  <c r="BB22" i="1" s="1"/>
  <c r="AZ22" i="7"/>
  <c r="AZ22" i="4" s="1"/>
  <c r="AZ23" i="7"/>
  <c r="AZ23" i="4" s="1"/>
  <c r="AZ24" i="7"/>
  <c r="AZ18" i="1"/>
  <c r="AZ19" i="1"/>
  <c r="AZ20" i="1"/>
  <c r="AZ18" i="7"/>
  <c r="AZ19" i="7"/>
  <c r="AZ20" i="7"/>
  <c r="AZ20" i="4" s="1"/>
  <c r="BB18" i="7"/>
  <c r="AZ13" i="1"/>
  <c r="AZ13" i="4" s="1"/>
  <c r="AZ14" i="1"/>
  <c r="AZ15" i="1"/>
  <c r="AZ13" i="7"/>
  <c r="AZ14" i="7"/>
  <c r="AZ15" i="7"/>
  <c r="BB13" i="7" s="1"/>
  <c r="AZ12" i="1"/>
  <c r="BB11" i="1"/>
  <c r="AZ12" i="7"/>
  <c r="BB8" i="1"/>
  <c r="BC8" i="4" s="1"/>
  <c r="BB8" i="7"/>
  <c r="AZ21" i="7"/>
  <c r="BB21" i="7"/>
  <c r="AZ17" i="7"/>
  <c r="BB17" i="7" s="1"/>
  <c r="AZ16" i="7"/>
  <c r="BB16" i="7"/>
  <c r="BB10" i="7"/>
  <c r="BB7" i="7"/>
  <c r="AZ21" i="1"/>
  <c r="BB21" i="1"/>
  <c r="AZ17" i="1"/>
  <c r="BB17" i="1" s="1"/>
  <c r="AZ16" i="1"/>
  <c r="AZ16" i="4" s="1"/>
  <c r="BC16" i="4" s="1"/>
  <c r="BB16" i="1"/>
  <c r="BB10" i="1"/>
  <c r="BB7" i="1"/>
  <c r="AZ14" i="4"/>
  <c r="AZ15" i="4"/>
  <c r="AZ12" i="4"/>
  <c r="AZ21" i="4"/>
  <c r="BC21" i="4" s="1"/>
  <c r="AZ10" i="4"/>
  <c r="AZ18" i="4"/>
  <c r="AZ17" i="4"/>
  <c r="BC17" i="4" s="1"/>
  <c r="BC10" i="4"/>
  <c r="AZ8" i="4"/>
  <c r="AZ7" i="4"/>
  <c r="BC7" i="4" s="1"/>
  <c r="D26" i="7"/>
  <c r="AZ26" i="7" s="1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BD24" i="7"/>
  <c r="BD23" i="7"/>
  <c r="BD22" i="7"/>
  <c r="BD21" i="7"/>
  <c r="BD20" i="7"/>
  <c r="BD19" i="7"/>
  <c r="BD18" i="7"/>
  <c r="BD17" i="7"/>
  <c r="BD16" i="7"/>
  <c r="BD15" i="7"/>
  <c r="BD14" i="7"/>
  <c r="BD13" i="7"/>
  <c r="BD12" i="7"/>
  <c r="BD11" i="7"/>
  <c r="BD10" i="7"/>
  <c r="BD9" i="7"/>
  <c r="BD8" i="7"/>
  <c r="BD7" i="7"/>
  <c r="H26" i="1"/>
  <c r="AW26" i="1"/>
  <c r="AW5" i="7" s="1"/>
  <c r="AV26" i="1"/>
  <c r="AV5" i="7"/>
  <c r="AU26" i="1"/>
  <c r="AU5" i="7" s="1"/>
  <c r="AT26" i="1"/>
  <c r="AT5" i="7"/>
  <c r="AR26" i="1"/>
  <c r="AR5" i="7"/>
  <c r="AQ26" i="1"/>
  <c r="AQ5" i="7" s="1"/>
  <c r="AP26" i="1"/>
  <c r="AP5" i="7"/>
  <c r="AO26" i="1"/>
  <c r="AO5" i="7"/>
  <c r="AN26" i="1"/>
  <c r="AN5" i="7"/>
  <c r="AM26" i="1"/>
  <c r="AM5" i="7" s="1"/>
  <c r="AL26" i="1"/>
  <c r="AL5" i="7" s="1"/>
  <c r="AK26" i="1"/>
  <c r="AK5" i="7"/>
  <c r="AJ26" i="1"/>
  <c r="AJ5" i="7"/>
  <c r="AI26" i="1"/>
  <c r="AI5" i="7" s="1"/>
  <c r="AG26" i="1"/>
  <c r="AG5" i="7"/>
  <c r="AF26" i="1"/>
  <c r="AF5" i="7" s="1"/>
  <c r="AE5" i="7"/>
  <c r="AD26" i="1"/>
  <c r="AD5" i="7" s="1"/>
  <c r="AC26" i="1"/>
  <c r="AC5" i="7" s="1"/>
  <c r="AB26" i="1"/>
  <c r="AB5" i="7"/>
  <c r="AA26" i="1"/>
  <c r="AA5" i="7"/>
  <c r="Z26" i="1"/>
  <c r="Z5" i="7" s="1"/>
  <c r="Y26" i="1"/>
  <c r="Y5" i="7" s="1"/>
  <c r="X26" i="1"/>
  <c r="X5" i="7"/>
  <c r="W26" i="1"/>
  <c r="W5" i="7"/>
  <c r="V26" i="1"/>
  <c r="V5" i="7" s="1"/>
  <c r="U26" i="1"/>
  <c r="U5" i="7" s="1"/>
  <c r="T26" i="1"/>
  <c r="T5" i="7"/>
  <c r="S26" i="1"/>
  <c r="S5" i="7"/>
  <c r="R5" i="7"/>
  <c r="Q26" i="1"/>
  <c r="Q5" i="7" s="1"/>
  <c r="P26" i="1"/>
  <c r="P5" i="7"/>
  <c r="O26" i="1"/>
  <c r="O5" i="7" s="1"/>
  <c r="N26" i="1"/>
  <c r="N5" i="7"/>
  <c r="M26" i="1"/>
  <c r="M5" i="7" s="1"/>
  <c r="K26" i="1"/>
  <c r="K5" i="7"/>
  <c r="J26" i="1"/>
  <c r="J5" i="7" s="1"/>
  <c r="I26" i="1"/>
  <c r="I5" i="7"/>
  <c r="H5" i="7"/>
  <c r="G26" i="1"/>
  <c r="G5" i="7" s="1"/>
  <c r="F26" i="1"/>
  <c r="F5" i="7"/>
  <c r="E26" i="1"/>
  <c r="E5" i="7"/>
  <c r="D26" i="1"/>
  <c r="D5" i="7" s="1"/>
  <c r="AE25" i="5"/>
  <c r="AX25" i="7"/>
  <c r="AY25" i="7"/>
  <c r="AZ25" i="7"/>
  <c r="AS26" i="1"/>
  <c r="AS5" i="7" s="1"/>
  <c r="AH26" i="1"/>
  <c r="AH5" i="7" s="1"/>
  <c r="AE26" i="1"/>
  <c r="R26" i="1"/>
  <c r="L26" i="1"/>
  <c r="L5" i="7" s="1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5" i="5"/>
  <c r="AD7" i="4"/>
  <c r="AD8" i="4"/>
  <c r="AD9" i="4"/>
  <c r="AD10" i="4"/>
  <c r="AD11" i="4"/>
  <c r="AD12" i="4"/>
  <c r="AD13" i="4"/>
  <c r="AD14" i="4"/>
  <c r="AD16" i="4"/>
  <c r="AD18" i="4"/>
  <c r="AD19" i="4"/>
  <c r="AD22" i="4"/>
  <c r="AD23" i="4"/>
  <c r="AD24" i="4"/>
  <c r="AD7" i="3"/>
  <c r="AD25" i="3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C7" i="4"/>
  <c r="AW25" i="5"/>
  <c r="AV25" i="5"/>
  <c r="AU25" i="5"/>
  <c r="AT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C25" i="5"/>
  <c r="AB25" i="5"/>
  <c r="AA25" i="5"/>
  <c r="Z25" i="5"/>
  <c r="Y25" i="5"/>
  <c r="X25" i="5"/>
  <c r="W25" i="5"/>
  <c r="V25" i="5"/>
  <c r="U25" i="5"/>
  <c r="T25" i="5"/>
  <c r="S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X17" i="7"/>
  <c r="D7" i="4"/>
  <c r="E7" i="4"/>
  <c r="F7" i="4"/>
  <c r="G7" i="4"/>
  <c r="H7" i="4"/>
  <c r="I7" i="4"/>
  <c r="K7" i="4"/>
  <c r="L7" i="4"/>
  <c r="M7" i="4"/>
  <c r="N7" i="4"/>
  <c r="O7" i="4"/>
  <c r="P7" i="4"/>
  <c r="Q7" i="4"/>
  <c r="S7" i="4"/>
  <c r="T7" i="4"/>
  <c r="U7" i="4"/>
  <c r="V7" i="4"/>
  <c r="W7" i="4"/>
  <c r="X7" i="4"/>
  <c r="Y7" i="4"/>
  <c r="Z7" i="4"/>
  <c r="AA7" i="4"/>
  <c r="AB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T7" i="4"/>
  <c r="AU7" i="4"/>
  <c r="AV7" i="4"/>
  <c r="AW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S8" i="4"/>
  <c r="T8" i="4"/>
  <c r="U8" i="4"/>
  <c r="V8" i="4"/>
  <c r="W8" i="4"/>
  <c r="X8" i="4"/>
  <c r="Y8" i="4"/>
  <c r="Z8" i="4"/>
  <c r="AA8" i="4"/>
  <c r="AB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T8" i="4"/>
  <c r="AU8" i="4"/>
  <c r="AV8" i="4"/>
  <c r="AW8" i="4"/>
  <c r="B56" i="14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25" i="3" s="1"/>
  <c r="Z24" i="4"/>
  <c r="AC16" i="4"/>
  <c r="D16" i="4"/>
  <c r="AX16" i="4" s="1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S16" i="4"/>
  <c r="T16" i="4"/>
  <c r="U16" i="4"/>
  <c r="V16" i="4"/>
  <c r="W16" i="4"/>
  <c r="X16" i="4"/>
  <c r="Y16" i="4"/>
  <c r="Z16" i="4"/>
  <c r="AA16" i="4"/>
  <c r="AB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T16" i="4"/>
  <c r="AU16" i="4"/>
  <c r="AV16" i="4"/>
  <c r="AW16" i="4"/>
  <c r="A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S14" i="4"/>
  <c r="T14" i="4"/>
  <c r="U14" i="4"/>
  <c r="V14" i="4"/>
  <c r="W14" i="4"/>
  <c r="X14" i="4"/>
  <c r="Y14" i="4"/>
  <c r="Z14" i="4"/>
  <c r="AA14" i="4"/>
  <c r="AB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T14" i="4"/>
  <c r="AU14" i="4"/>
  <c r="AV14" i="4"/>
  <c r="AW14" i="4"/>
  <c r="AC12" i="4"/>
  <c r="A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S10" i="4"/>
  <c r="T10" i="4"/>
  <c r="U10" i="4"/>
  <c r="V10" i="4"/>
  <c r="W10" i="4"/>
  <c r="X10" i="4"/>
  <c r="Y10" i="4"/>
  <c r="Z10" i="4"/>
  <c r="AA10" i="4"/>
  <c r="AB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T10" i="4"/>
  <c r="AU10" i="4"/>
  <c r="AV10" i="4"/>
  <c r="AW10" i="4"/>
  <c r="D9" i="4"/>
  <c r="E9" i="4"/>
  <c r="F9" i="4"/>
  <c r="G9" i="4"/>
  <c r="AX9" i="4" s="1"/>
  <c r="AY9" i="4" s="1"/>
  <c r="H9" i="4"/>
  <c r="I9" i="4"/>
  <c r="J9" i="4"/>
  <c r="K9" i="4"/>
  <c r="L9" i="4"/>
  <c r="M9" i="4"/>
  <c r="N9" i="4"/>
  <c r="O9" i="4"/>
  <c r="P9" i="4"/>
  <c r="Q9" i="4"/>
  <c r="S9" i="4"/>
  <c r="T9" i="4"/>
  <c r="U9" i="4"/>
  <c r="V9" i="4"/>
  <c r="W9" i="4"/>
  <c r="X9" i="4"/>
  <c r="Y9" i="4"/>
  <c r="Z9" i="4"/>
  <c r="AA9" i="4"/>
  <c r="AB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T9" i="4"/>
  <c r="AU9" i="4"/>
  <c r="AV9" i="4"/>
  <c r="AW9" i="4"/>
  <c r="AC8" i="4"/>
  <c r="AX8" i="4" s="1"/>
  <c r="AY8" i="4" s="1"/>
  <c r="Z22" i="4"/>
  <c r="Z21" i="4"/>
  <c r="Z19" i="4"/>
  <c r="Z18" i="4"/>
  <c r="Z17" i="4"/>
  <c r="Z15" i="4"/>
  <c r="Z13" i="4"/>
  <c r="Z12" i="4"/>
  <c r="Z11" i="4"/>
  <c r="AC21" i="3"/>
  <c r="AS25" i="5"/>
  <c r="AN24" i="5"/>
  <c r="AG16" i="5"/>
  <c r="AK24" i="5"/>
  <c r="AN23" i="5"/>
  <c r="AI23" i="5"/>
  <c r="AK23" i="5"/>
  <c r="AN22" i="5"/>
  <c r="AI22" i="5"/>
  <c r="AK22" i="5"/>
  <c r="AN21" i="5"/>
  <c r="AK21" i="5"/>
  <c r="AN20" i="5"/>
  <c r="AK20" i="5"/>
  <c r="AN19" i="5"/>
  <c r="AI19" i="5"/>
  <c r="AK19" i="5"/>
  <c r="AN18" i="5"/>
  <c r="AG18" i="5"/>
  <c r="AI18" i="5"/>
  <c r="AK18" i="5"/>
  <c r="AN17" i="5"/>
  <c r="AI17" i="5"/>
  <c r="AK17" i="5"/>
  <c r="AN16" i="5"/>
  <c r="AK16" i="5"/>
  <c r="AN15" i="5"/>
  <c r="AG15" i="5"/>
  <c r="AI15" i="5"/>
  <c r="AK15" i="5"/>
  <c r="AN14" i="5"/>
  <c r="M14" i="5"/>
  <c r="AG14" i="5"/>
  <c r="AI14" i="5"/>
  <c r="AK14" i="5"/>
  <c r="AN13" i="5"/>
  <c r="AI13" i="5"/>
  <c r="AK13" i="5"/>
  <c r="AN12" i="5"/>
  <c r="AK12" i="5"/>
  <c r="AN11" i="5"/>
  <c r="M11" i="5"/>
  <c r="AG11" i="5"/>
  <c r="AI11" i="5"/>
  <c r="AK11" i="5"/>
  <c r="AN10" i="5"/>
  <c r="AI10" i="5"/>
  <c r="AK10" i="5"/>
  <c r="AN9" i="5"/>
  <c r="AG9" i="5"/>
  <c r="AK9" i="5"/>
  <c r="AN8" i="5"/>
  <c r="AK8" i="5"/>
  <c r="AN7" i="5"/>
  <c r="M7" i="5"/>
  <c r="AG7" i="5"/>
  <c r="AI7" i="5"/>
  <c r="AK7" i="5"/>
  <c r="AW24" i="4"/>
  <c r="AV24" i="4"/>
  <c r="AU24" i="4"/>
  <c r="AT24" i="4"/>
  <c r="AR24" i="4"/>
  <c r="AQ24" i="4"/>
  <c r="AO24" i="4"/>
  <c r="AM24" i="4"/>
  <c r="AL24" i="4"/>
  <c r="AK24" i="4"/>
  <c r="AJ24" i="4"/>
  <c r="AI24" i="4"/>
  <c r="AH24" i="4"/>
  <c r="AG24" i="4"/>
  <c r="AF24" i="4"/>
  <c r="AE24" i="4"/>
  <c r="AB24" i="4"/>
  <c r="AA24" i="4"/>
  <c r="Y24" i="4"/>
  <c r="X24" i="4"/>
  <c r="W24" i="4"/>
  <c r="V24" i="4"/>
  <c r="U24" i="4"/>
  <c r="T24" i="4"/>
  <c r="S24" i="4"/>
  <c r="Q24" i="4"/>
  <c r="O24" i="4"/>
  <c r="N24" i="4"/>
  <c r="M24" i="4"/>
  <c r="L24" i="4"/>
  <c r="K24" i="4"/>
  <c r="J24" i="4"/>
  <c r="I24" i="4"/>
  <c r="H24" i="4"/>
  <c r="AX24" i="4" s="1"/>
  <c r="G24" i="4"/>
  <c r="F24" i="4"/>
  <c r="AW23" i="4"/>
  <c r="AV23" i="4"/>
  <c r="AU23" i="4"/>
  <c r="AT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B23" i="4"/>
  <c r="AA23" i="4"/>
  <c r="Y23" i="4"/>
  <c r="X23" i="4"/>
  <c r="V23" i="4"/>
  <c r="U23" i="4"/>
  <c r="T23" i="4"/>
  <c r="S23" i="4"/>
  <c r="Q23" i="4"/>
  <c r="O23" i="4"/>
  <c r="N23" i="4"/>
  <c r="M23" i="4"/>
  <c r="L23" i="4"/>
  <c r="K23" i="4"/>
  <c r="J23" i="4"/>
  <c r="I23" i="4"/>
  <c r="H23" i="4"/>
  <c r="G23" i="4"/>
  <c r="D23" i="4"/>
  <c r="E23" i="4"/>
  <c r="AX23" i="4" s="1"/>
  <c r="F23" i="4"/>
  <c r="AW22" i="4"/>
  <c r="AV22" i="4"/>
  <c r="AU22" i="4"/>
  <c r="AT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B22" i="4"/>
  <c r="AA22" i="4"/>
  <c r="Y22" i="4"/>
  <c r="X22" i="4"/>
  <c r="W22" i="4"/>
  <c r="V22" i="4"/>
  <c r="U22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D22" i="4"/>
  <c r="AY22" i="4" s="1"/>
  <c r="E22" i="4"/>
  <c r="F22" i="4"/>
  <c r="AW21" i="4"/>
  <c r="AU21" i="4"/>
  <c r="AT21" i="4"/>
  <c r="AR21" i="4"/>
  <c r="AQ21" i="4"/>
  <c r="AP21" i="4"/>
  <c r="AN21" i="4"/>
  <c r="AM21" i="4"/>
  <c r="AL21" i="4"/>
  <c r="AK21" i="4"/>
  <c r="AJ21" i="4"/>
  <c r="AI21" i="4"/>
  <c r="AH21" i="4"/>
  <c r="AG21" i="4"/>
  <c r="AF21" i="4"/>
  <c r="AE21" i="4"/>
  <c r="AB21" i="4"/>
  <c r="AA21" i="4"/>
  <c r="Y21" i="4"/>
  <c r="X21" i="4"/>
  <c r="V21" i="4"/>
  <c r="U21" i="4"/>
  <c r="T21" i="4"/>
  <c r="S21" i="4"/>
  <c r="O21" i="4"/>
  <c r="N21" i="4"/>
  <c r="M21" i="4"/>
  <c r="L21" i="4"/>
  <c r="K21" i="4"/>
  <c r="J21" i="4"/>
  <c r="I21" i="4"/>
  <c r="H21" i="4"/>
  <c r="G21" i="4"/>
  <c r="D21" i="4"/>
  <c r="AY21" i="4" s="1"/>
  <c r="F21" i="4"/>
  <c r="AW20" i="4"/>
  <c r="AV20" i="4"/>
  <c r="AU20" i="4"/>
  <c r="AT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B20" i="4"/>
  <c r="AA20" i="4"/>
  <c r="Y20" i="4"/>
  <c r="X20" i="4"/>
  <c r="V20" i="4"/>
  <c r="U20" i="4"/>
  <c r="T20" i="4"/>
  <c r="S20" i="4"/>
  <c r="Q20" i="4"/>
  <c r="O20" i="4"/>
  <c r="N20" i="4"/>
  <c r="M20" i="4"/>
  <c r="L20" i="4"/>
  <c r="K20" i="4"/>
  <c r="J20" i="4"/>
  <c r="H20" i="4"/>
  <c r="D20" i="4"/>
  <c r="AX20" i="4" s="1"/>
  <c r="F20" i="4"/>
  <c r="G20" i="4"/>
  <c r="AW19" i="4"/>
  <c r="AV19" i="4"/>
  <c r="AU19" i="4"/>
  <c r="AT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B19" i="4"/>
  <c r="AA19" i="4"/>
  <c r="Y19" i="4"/>
  <c r="X19" i="4"/>
  <c r="V19" i="4"/>
  <c r="U19" i="4"/>
  <c r="T19" i="4"/>
  <c r="S19" i="4"/>
  <c r="Q19" i="4"/>
  <c r="O19" i="4"/>
  <c r="N19" i="4"/>
  <c r="M19" i="4"/>
  <c r="L19" i="4"/>
  <c r="K19" i="4"/>
  <c r="J19" i="4"/>
  <c r="I19" i="4"/>
  <c r="H19" i="4"/>
  <c r="G19" i="4"/>
  <c r="F19" i="4"/>
  <c r="D19" i="4"/>
  <c r="AX19" i="4" s="1"/>
  <c r="AW18" i="4"/>
  <c r="AV18" i="4"/>
  <c r="AU18" i="4"/>
  <c r="AT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B18" i="4"/>
  <c r="AA18" i="4"/>
  <c r="Y18" i="4"/>
  <c r="X18" i="4"/>
  <c r="V18" i="4"/>
  <c r="U18" i="4"/>
  <c r="T18" i="4"/>
  <c r="S18" i="4"/>
  <c r="Q18" i="4"/>
  <c r="O18" i="4"/>
  <c r="N18" i="4"/>
  <c r="M18" i="4"/>
  <c r="L18" i="4"/>
  <c r="K18" i="4"/>
  <c r="J18" i="4"/>
  <c r="I18" i="4"/>
  <c r="H18" i="4"/>
  <c r="G18" i="4"/>
  <c r="F18" i="4"/>
  <c r="E18" i="4"/>
  <c r="AW17" i="4"/>
  <c r="AV17" i="4"/>
  <c r="AU17" i="4"/>
  <c r="AT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J17" i="4"/>
  <c r="I17" i="4"/>
  <c r="H17" i="4"/>
  <c r="G17" i="4"/>
  <c r="AY17" i="4" s="1"/>
  <c r="F17" i="4"/>
  <c r="E17" i="4"/>
  <c r="D17" i="4"/>
  <c r="AW15" i="4"/>
  <c r="AV15" i="4"/>
  <c r="AU15" i="4"/>
  <c r="AT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B15" i="4"/>
  <c r="AA15" i="4"/>
  <c r="Y15" i="4"/>
  <c r="X15" i="4"/>
  <c r="W15" i="4"/>
  <c r="V15" i="4"/>
  <c r="U15" i="4"/>
  <c r="T15" i="4"/>
  <c r="S15" i="4"/>
  <c r="Q15" i="4"/>
  <c r="P15" i="4"/>
  <c r="O15" i="4"/>
  <c r="N15" i="4"/>
  <c r="M15" i="4"/>
  <c r="L15" i="4"/>
  <c r="K15" i="4"/>
  <c r="J15" i="4"/>
  <c r="I15" i="4"/>
  <c r="H15" i="4"/>
  <c r="G15" i="4"/>
  <c r="D15" i="4"/>
  <c r="E15" i="4"/>
  <c r="F15" i="4"/>
  <c r="AX15" i="4" s="1"/>
  <c r="AW13" i="4"/>
  <c r="AV13" i="4"/>
  <c r="AU13" i="4"/>
  <c r="AT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B13" i="4"/>
  <c r="AA13" i="4"/>
  <c r="Y13" i="4"/>
  <c r="X13" i="4"/>
  <c r="W13" i="4"/>
  <c r="V13" i="4"/>
  <c r="U13" i="4"/>
  <c r="T13" i="4"/>
  <c r="S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AW12" i="4"/>
  <c r="AV12" i="4"/>
  <c r="AU12" i="4"/>
  <c r="AT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J12" i="4"/>
  <c r="H12" i="4"/>
  <c r="G12" i="4"/>
  <c r="F12" i="4"/>
  <c r="E12" i="4"/>
  <c r="D12" i="4"/>
  <c r="AY12" i="4" s="1"/>
  <c r="AW11" i="4"/>
  <c r="AV11" i="4"/>
  <c r="AU11" i="4"/>
  <c r="AT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J11" i="4"/>
  <c r="I11" i="4"/>
  <c r="H11" i="4"/>
  <c r="G11" i="4"/>
  <c r="D11" i="4"/>
  <c r="E11" i="4"/>
  <c r="AY11" i="4" s="1"/>
  <c r="F11" i="4"/>
  <c r="J7" i="4"/>
  <c r="D24" i="4"/>
  <c r="D13" i="4"/>
  <c r="AX13" i="4" s="1"/>
  <c r="AX23" i="1"/>
  <c r="AY23" i="1"/>
  <c r="AX22" i="1"/>
  <c r="AY22" i="1"/>
  <c r="AX21" i="1"/>
  <c r="AY21" i="1"/>
  <c r="AX20" i="1"/>
  <c r="AY20" i="1"/>
  <c r="AX19" i="1"/>
  <c r="AY19" i="1"/>
  <c r="AX18" i="1"/>
  <c r="AY18" i="1"/>
  <c r="AX17" i="1"/>
  <c r="AY17" i="1"/>
  <c r="AX16" i="1"/>
  <c r="AY16" i="1"/>
  <c r="AX15" i="1"/>
  <c r="AY15" i="1"/>
  <c r="AX14" i="1"/>
  <c r="AY14" i="1"/>
  <c r="AX13" i="1"/>
  <c r="AY13" i="1"/>
  <c r="AX12" i="1"/>
  <c r="AY12" i="1"/>
  <c r="AX11" i="1"/>
  <c r="AY11" i="1"/>
  <c r="AX10" i="1"/>
  <c r="AY10" i="1"/>
  <c r="AX9" i="1"/>
  <c r="AY9" i="1"/>
  <c r="AX8" i="1"/>
  <c r="AY8" i="1"/>
  <c r="AX7" i="1"/>
  <c r="AY7" i="1"/>
  <c r="AX24" i="7"/>
  <c r="AY24" i="7"/>
  <c r="AX23" i="7"/>
  <c r="AY23" i="7"/>
  <c r="AX20" i="7"/>
  <c r="AY20" i="7"/>
  <c r="AX19" i="7"/>
  <c r="AY19" i="7"/>
  <c r="AX18" i="7"/>
  <c r="AX16" i="7"/>
  <c r="AY16" i="7" s="1"/>
  <c r="AX15" i="7"/>
  <c r="AY15" i="7"/>
  <c r="AX12" i="7"/>
  <c r="AY12" i="7" s="1"/>
  <c r="AX11" i="7"/>
  <c r="AY11" i="7"/>
  <c r="AX10" i="7"/>
  <c r="AY10" i="7" s="1"/>
  <c r="AX8" i="7"/>
  <c r="AY8" i="7"/>
  <c r="AX7" i="7"/>
  <c r="AY7" i="7"/>
  <c r="AN24" i="3"/>
  <c r="AG24" i="3"/>
  <c r="AI24" i="3"/>
  <c r="AK24" i="3"/>
  <c r="AN23" i="3"/>
  <c r="E23" i="3"/>
  <c r="AG23" i="3"/>
  <c r="AI23" i="3"/>
  <c r="AK23" i="3"/>
  <c r="AN22" i="3"/>
  <c r="F22" i="3"/>
  <c r="I22" i="3"/>
  <c r="M22" i="3"/>
  <c r="N22" i="3"/>
  <c r="AG22" i="3"/>
  <c r="AI22" i="3"/>
  <c r="AK22" i="3"/>
  <c r="AP22" i="3"/>
  <c r="AN21" i="3"/>
  <c r="M21" i="3"/>
  <c r="AG21" i="3"/>
  <c r="AK21" i="3"/>
  <c r="AN20" i="3"/>
  <c r="M20" i="3"/>
  <c r="AE20" i="3"/>
  <c r="AG20" i="3"/>
  <c r="AI20" i="3"/>
  <c r="AJ20" i="3"/>
  <c r="AK20" i="3"/>
  <c r="AP20" i="3"/>
  <c r="AR20" i="3"/>
  <c r="AN19" i="3"/>
  <c r="I19" i="3"/>
  <c r="U19" i="3"/>
  <c r="AI19" i="3"/>
  <c r="AK19" i="3"/>
  <c r="AN18" i="3"/>
  <c r="AG18" i="3"/>
  <c r="AK18" i="3"/>
  <c r="AN17" i="3"/>
  <c r="M17" i="3"/>
  <c r="AG17" i="3"/>
  <c r="AI17" i="3"/>
  <c r="AK17" i="3"/>
  <c r="AN16" i="3"/>
  <c r="D16" i="3"/>
  <c r="AG16" i="3"/>
  <c r="AI16" i="3"/>
  <c r="AK16" i="3"/>
  <c r="AN15" i="3"/>
  <c r="I15" i="3"/>
  <c r="M15" i="3"/>
  <c r="AG15" i="3"/>
  <c r="AI15" i="3"/>
  <c r="AJ15" i="3"/>
  <c r="AK15" i="3"/>
  <c r="AP15" i="3"/>
  <c r="AV15" i="3"/>
  <c r="AN14" i="3"/>
  <c r="AE14" i="3"/>
  <c r="AG14" i="3"/>
  <c r="AK14" i="3"/>
  <c r="AW14" i="3"/>
  <c r="AN13" i="3"/>
  <c r="D13" i="3"/>
  <c r="U13" i="3"/>
  <c r="AE13" i="3"/>
  <c r="AG13" i="3"/>
  <c r="AI13" i="3"/>
  <c r="AK13" i="3"/>
  <c r="AN12" i="3"/>
  <c r="M12" i="3"/>
  <c r="AE12" i="3"/>
  <c r="AG12" i="3"/>
  <c r="AI12" i="3"/>
  <c r="AJ12" i="3"/>
  <c r="AK12" i="3"/>
  <c r="AP12" i="3"/>
  <c r="AW12" i="3"/>
  <c r="AN11" i="3"/>
  <c r="D11" i="3"/>
  <c r="I11" i="3"/>
  <c r="M11" i="3"/>
  <c r="U11" i="3"/>
  <c r="AG11" i="3"/>
  <c r="AI11" i="3"/>
  <c r="AK11" i="3"/>
  <c r="AN10" i="3"/>
  <c r="I10" i="3"/>
  <c r="M10" i="3"/>
  <c r="N10" i="3"/>
  <c r="AG10" i="3"/>
  <c r="AI10" i="3"/>
  <c r="AK10" i="3"/>
  <c r="AK7" i="3"/>
  <c r="AK8" i="3"/>
  <c r="AK25" i="3" s="1"/>
  <c r="AK9" i="3"/>
  <c r="AP10" i="3"/>
  <c r="AN9" i="3"/>
  <c r="M7" i="3"/>
  <c r="M25" i="3" s="1"/>
  <c r="M8" i="3"/>
  <c r="N9" i="3"/>
  <c r="X9" i="3"/>
  <c r="AE9" i="3"/>
  <c r="AG9" i="3"/>
  <c r="AG7" i="3"/>
  <c r="AG8" i="3"/>
  <c r="AI9" i="3"/>
  <c r="AP9" i="3"/>
  <c r="AN8" i="3"/>
  <c r="N8" i="3"/>
  <c r="AN7" i="3"/>
  <c r="U7" i="3"/>
  <c r="X7" i="3"/>
  <c r="AI7" i="3"/>
  <c r="D18" i="4"/>
  <c r="AY18" i="4" s="1"/>
  <c r="Y7" i="3"/>
  <c r="E15" i="3"/>
  <c r="F21" i="3"/>
  <c r="G12" i="5"/>
  <c r="AX12" i="5" s="1"/>
  <c r="H7" i="3"/>
  <c r="W16" i="3"/>
  <c r="AB12" i="3"/>
  <c r="U20" i="3"/>
  <c r="AH9" i="5"/>
  <c r="AP8" i="3"/>
  <c r="AQ15" i="3"/>
  <c r="AU14" i="5"/>
  <c r="AV8" i="3"/>
  <c r="AW11" i="3"/>
  <c r="Y24" i="5"/>
  <c r="Y15" i="3"/>
  <c r="AO23" i="5"/>
  <c r="AO24" i="5"/>
  <c r="AO19" i="5"/>
  <c r="AO17" i="5"/>
  <c r="AO13" i="5"/>
  <c r="AO10" i="5"/>
  <c r="AO12" i="5"/>
  <c r="AO9" i="5"/>
  <c r="AO22" i="5"/>
  <c r="AO15" i="5"/>
  <c r="AO22" i="3"/>
  <c r="AO14" i="3"/>
  <c r="AB15" i="5"/>
  <c r="P20" i="5"/>
  <c r="P14" i="5"/>
  <c r="P22" i="5"/>
  <c r="P14" i="3"/>
  <c r="K12" i="5"/>
  <c r="V24" i="5"/>
  <c r="V23" i="5"/>
  <c r="V19" i="5"/>
  <c r="V16" i="5"/>
  <c r="V17" i="5"/>
  <c r="V13" i="5"/>
  <c r="V18" i="5"/>
  <c r="V8" i="5"/>
  <c r="V24" i="3"/>
  <c r="V15" i="5"/>
  <c r="V9" i="5"/>
  <c r="V21" i="3"/>
  <c r="V17" i="3"/>
  <c r="AT23" i="5"/>
  <c r="AT20" i="5"/>
  <c r="AT22" i="5"/>
  <c r="AT17" i="5"/>
  <c r="AT18" i="5"/>
  <c r="AT14" i="5"/>
  <c r="AT10" i="5"/>
  <c r="AT16" i="5"/>
  <c r="AT9" i="5"/>
  <c r="AT21" i="3"/>
  <c r="AT22" i="3"/>
  <c r="AT18" i="3"/>
  <c r="AT14" i="3"/>
  <c r="AO7" i="3"/>
  <c r="K8" i="3"/>
  <c r="K25" i="3" s="1"/>
  <c r="G8" i="3"/>
  <c r="AH9" i="3"/>
  <c r="V10" i="3"/>
  <c r="AH13" i="3"/>
  <c r="AO16" i="3"/>
  <c r="V19" i="3"/>
  <c r="G20" i="3"/>
  <c r="AH22" i="3"/>
  <c r="AO23" i="3"/>
  <c r="V23" i="3"/>
  <c r="AT7" i="5"/>
  <c r="AB18" i="5"/>
  <c r="AR24" i="5"/>
  <c r="AR21" i="5"/>
  <c r="AR23" i="5"/>
  <c r="AR18" i="5"/>
  <c r="AR15" i="5"/>
  <c r="AR11" i="5"/>
  <c r="AR22" i="3"/>
  <c r="AR7" i="5"/>
  <c r="AR23" i="3"/>
  <c r="AR19" i="3"/>
  <c r="AM24" i="5"/>
  <c r="AM20" i="5"/>
  <c r="AM22" i="5"/>
  <c r="AM15" i="5"/>
  <c r="AM22" i="3"/>
  <c r="AM7" i="5"/>
  <c r="AM23" i="3"/>
  <c r="AM11" i="3"/>
  <c r="AA23" i="5"/>
  <c r="AA13" i="5"/>
  <c r="AA8" i="5"/>
  <c r="AA21" i="3"/>
  <c r="S22" i="5"/>
  <c r="S15" i="5"/>
  <c r="S11" i="5"/>
  <c r="S8" i="5"/>
  <c r="S24" i="3"/>
  <c r="S12" i="3"/>
  <c r="J16" i="5"/>
  <c r="J13" i="5"/>
  <c r="J12" i="3"/>
  <c r="Y23" i="5"/>
  <c r="Y19" i="5"/>
  <c r="Y20" i="5"/>
  <c r="Y17" i="5"/>
  <c r="Y13" i="5"/>
  <c r="Y18" i="5"/>
  <c r="Y14" i="5"/>
  <c r="Y10" i="5"/>
  <c r="Y11" i="5"/>
  <c r="Y9" i="5"/>
  <c r="Y21" i="3"/>
  <c r="Y22" i="3"/>
  <c r="Y18" i="3"/>
  <c r="Y14" i="3"/>
  <c r="AR7" i="3"/>
  <c r="K7" i="3"/>
  <c r="G7" i="3"/>
  <c r="G25" i="3" s="1"/>
  <c r="AH8" i="3"/>
  <c r="F8" i="3"/>
  <c r="AU9" i="3"/>
  <c r="AT10" i="3"/>
  <c r="AO10" i="3"/>
  <c r="AF10" i="3"/>
  <c r="P10" i="3"/>
  <c r="AR11" i="3"/>
  <c r="AH11" i="3"/>
  <c r="Y13" i="3"/>
  <c r="J13" i="3"/>
  <c r="AT16" i="3"/>
  <c r="AM16" i="3"/>
  <c r="Y16" i="3"/>
  <c r="AM17" i="3"/>
  <c r="G17" i="3"/>
  <c r="G18" i="3"/>
  <c r="AT19" i="3"/>
  <c r="V20" i="3"/>
  <c r="G21" i="3"/>
  <c r="AY21" i="3" s="1"/>
  <c r="V22" i="3"/>
  <c r="AT24" i="3"/>
  <c r="G24" i="3"/>
  <c r="AP7" i="5"/>
  <c r="Y7" i="5"/>
  <c r="H7" i="5"/>
  <c r="AO8" i="5"/>
  <c r="Y8" i="5"/>
  <c r="AP10" i="5"/>
  <c r="AH10" i="5"/>
  <c r="AO11" i="5"/>
  <c r="V11" i="5"/>
  <c r="T12" i="5"/>
  <c r="AR13" i="5"/>
  <c r="S14" i="5"/>
  <c r="AP15" i="5"/>
  <c r="F17" i="5"/>
  <c r="AH19" i="5"/>
  <c r="G19" i="5"/>
  <c r="AT21" i="5"/>
  <c r="Y21" i="5"/>
  <c r="H22" i="5"/>
  <c r="AW24" i="5"/>
  <c r="AW22" i="5"/>
  <c r="AW11" i="5"/>
  <c r="AW10" i="5"/>
  <c r="AW17" i="5"/>
  <c r="AW16" i="5"/>
  <c r="AW7" i="5"/>
  <c r="AW23" i="3"/>
  <c r="AQ21" i="5"/>
  <c r="AQ20" i="5"/>
  <c r="AQ15" i="5"/>
  <c r="AQ19" i="5"/>
  <c r="AQ23" i="5"/>
  <c r="AQ11" i="5"/>
  <c r="AQ7" i="5"/>
  <c r="AQ8" i="5"/>
  <c r="AQ20" i="3"/>
  <c r="AQ16" i="3"/>
  <c r="AE20" i="5"/>
  <c r="AE21" i="5"/>
  <c r="AE24" i="5"/>
  <c r="AE23" i="5"/>
  <c r="AE19" i="5"/>
  <c r="AE18" i="5"/>
  <c r="AE14" i="5"/>
  <c r="AE15" i="5"/>
  <c r="AE11" i="5"/>
  <c r="AE22" i="5"/>
  <c r="AE10" i="5"/>
  <c r="AE22" i="3"/>
  <c r="AE12" i="5"/>
  <c r="AE7" i="5"/>
  <c r="AE23" i="3"/>
  <c r="AE19" i="3"/>
  <c r="AE15" i="3"/>
  <c r="AE11" i="3"/>
  <c r="X20" i="5"/>
  <c r="X18" i="5"/>
  <c r="X14" i="5"/>
  <c r="X22" i="5"/>
  <c r="X11" i="5"/>
  <c r="X22" i="3"/>
  <c r="X23" i="5"/>
  <c r="X16" i="5"/>
  <c r="X13" i="5"/>
  <c r="X10" i="5"/>
  <c r="X23" i="3"/>
  <c r="X19" i="3"/>
  <c r="X15" i="3"/>
  <c r="N21" i="5"/>
  <c r="N24" i="5"/>
  <c r="N22" i="5"/>
  <c r="N20" i="5"/>
  <c r="N15" i="5"/>
  <c r="N23" i="5"/>
  <c r="N19" i="5"/>
  <c r="N16" i="5"/>
  <c r="N12" i="5"/>
  <c r="N17" i="5"/>
  <c r="N13" i="5"/>
  <c r="N7" i="5"/>
  <c r="N23" i="3"/>
  <c r="N18" i="5"/>
  <c r="N14" i="5"/>
  <c r="N11" i="5"/>
  <c r="N8" i="5"/>
  <c r="N24" i="3"/>
  <c r="N20" i="3"/>
  <c r="N16" i="3"/>
  <c r="N12" i="3"/>
  <c r="I22" i="5"/>
  <c r="I23" i="5"/>
  <c r="I19" i="5"/>
  <c r="I16" i="5"/>
  <c r="I20" i="5"/>
  <c r="I17" i="5"/>
  <c r="I13" i="5"/>
  <c r="I12" i="5"/>
  <c r="I8" i="5"/>
  <c r="I24" i="3"/>
  <c r="I11" i="5"/>
  <c r="I9" i="5"/>
  <c r="I21" i="3"/>
  <c r="I17" i="3"/>
  <c r="I13" i="3"/>
  <c r="E24" i="5"/>
  <c r="E14" i="5"/>
  <c r="AV7" i="3"/>
  <c r="AL7" i="3"/>
  <c r="AH7" i="3"/>
  <c r="AH25" i="3" s="1"/>
  <c r="N7" i="3"/>
  <c r="AU8" i="3"/>
  <c r="V8" i="3"/>
  <c r="I8" i="3"/>
  <c r="I25" i="3" s="1"/>
  <c r="AT9" i="3"/>
  <c r="AJ9" i="3"/>
  <c r="Y9" i="3"/>
  <c r="U9" i="3"/>
  <c r="L13" i="3"/>
  <c r="H9" i="3"/>
  <c r="D9" i="3"/>
  <c r="AW10" i="3"/>
  <c r="AR10" i="3"/>
  <c r="AM10" i="3"/>
  <c r="AE10" i="3"/>
  <c r="AE18" i="3"/>
  <c r="AE21" i="3"/>
  <c r="AE24" i="3"/>
  <c r="X10" i="3"/>
  <c r="G10" i="3"/>
  <c r="AV11" i="3"/>
  <c r="AQ11" i="3"/>
  <c r="Y11" i="3"/>
  <c r="H11" i="3"/>
  <c r="AU12" i="3"/>
  <c r="AO12" i="3"/>
  <c r="U12" i="3"/>
  <c r="I12" i="3"/>
  <c r="D12" i="3"/>
  <c r="AV13" i="3"/>
  <c r="AO13" i="3"/>
  <c r="AJ13" i="3"/>
  <c r="X13" i="3"/>
  <c r="AU14" i="3"/>
  <c r="AM14" i="3"/>
  <c r="AH14" i="3"/>
  <c r="T14" i="3"/>
  <c r="N14" i="3"/>
  <c r="I14" i="3"/>
  <c r="AU15" i="3"/>
  <c r="AO15" i="3"/>
  <c r="V15" i="3"/>
  <c r="AR16" i="3"/>
  <c r="X16" i="3"/>
  <c r="G16" i="3"/>
  <c r="V16" i="3"/>
  <c r="AH16" i="3"/>
  <c r="AJ16" i="3"/>
  <c r="AP16" i="3"/>
  <c r="AR17" i="3"/>
  <c r="U17" i="3"/>
  <c r="F17" i="3"/>
  <c r="AX17" i="3" s="1"/>
  <c r="AQ18" i="3"/>
  <c r="F18" i="3"/>
  <c r="AQ19" i="3"/>
  <c r="Y19" i="3"/>
  <c r="S19" i="3"/>
  <c r="H19" i="3"/>
  <c r="AU20" i="3"/>
  <c r="AO20" i="3"/>
  <c r="AA20" i="3"/>
  <c r="I20" i="3"/>
  <c r="D20" i="3"/>
  <c r="AR21" i="3"/>
  <c r="T21" i="3"/>
  <c r="S22" i="3"/>
  <c r="AT23" i="3"/>
  <c r="AJ23" i="3"/>
  <c r="I23" i="3"/>
  <c r="AR24" i="3"/>
  <c r="AJ24" i="3"/>
  <c r="T24" i="3"/>
  <c r="AO7" i="5"/>
  <c r="V7" i="5"/>
  <c r="AW8" i="5"/>
  <c r="AM8" i="5"/>
  <c r="X8" i="5"/>
  <c r="AW9" i="5"/>
  <c r="AM9" i="5"/>
  <c r="X9" i="5"/>
  <c r="AM10" i="5"/>
  <c r="J10" i="5"/>
  <c r="AM12" i="5"/>
  <c r="AE13" i="5"/>
  <c r="Y16" i="5"/>
  <c r="AR17" i="5"/>
  <c r="S17" i="5"/>
  <c r="I18" i="5"/>
  <c r="AR22" i="5"/>
  <c r="AU23" i="5"/>
  <c r="AU19" i="5"/>
  <c r="AU16" i="5"/>
  <c r="AU20" i="5"/>
  <c r="AU17" i="5"/>
  <c r="AU13" i="5"/>
  <c r="AU15" i="5"/>
  <c r="AU12" i="5"/>
  <c r="AU8" i="5"/>
  <c r="AU9" i="5"/>
  <c r="AU21" i="3"/>
  <c r="AU17" i="3"/>
  <c r="AH21" i="5"/>
  <c r="AH22" i="5"/>
  <c r="AH15" i="5"/>
  <c r="AH16" i="5"/>
  <c r="AH12" i="5"/>
  <c r="AH7" i="5"/>
  <c r="AH23" i="3"/>
  <c r="AH24" i="5"/>
  <c r="AH17" i="5"/>
  <c r="AH14" i="5"/>
  <c r="AH13" i="5"/>
  <c r="AH8" i="5"/>
  <c r="AH24" i="3"/>
  <c r="AH20" i="3"/>
  <c r="T23" i="5"/>
  <c r="T19" i="5"/>
  <c r="T11" i="5"/>
  <c r="T7" i="5"/>
  <c r="T11" i="3"/>
  <c r="G20" i="5"/>
  <c r="G24" i="5"/>
  <c r="G21" i="5"/>
  <c r="G18" i="5"/>
  <c r="G14" i="5"/>
  <c r="G22" i="5"/>
  <c r="G15" i="5"/>
  <c r="G11" i="5"/>
  <c r="G17" i="5"/>
  <c r="G16" i="5"/>
  <c r="G13" i="5"/>
  <c r="G22" i="3"/>
  <c r="G23" i="5"/>
  <c r="G10" i="5"/>
  <c r="G7" i="5"/>
  <c r="G23" i="3"/>
  <c r="AX23" i="3" s="1"/>
  <c r="G19" i="3"/>
  <c r="G15" i="3"/>
  <c r="G11" i="3"/>
  <c r="P7" i="3"/>
  <c r="P25" i="3" s="1"/>
  <c r="AO11" i="3"/>
  <c r="V11" i="3"/>
  <c r="G12" i="3"/>
  <c r="AO17" i="3"/>
  <c r="AU18" i="3"/>
  <c r="AH18" i="3"/>
  <c r="AT12" i="5"/>
  <c r="AT15" i="5"/>
  <c r="V20" i="5"/>
  <c r="AF21" i="5"/>
  <c r="AF15" i="5"/>
  <c r="O21" i="5"/>
  <c r="O18" i="5"/>
  <c r="O15" i="5"/>
  <c r="O11" i="5"/>
  <c r="O22" i="3"/>
  <c r="O19" i="5"/>
  <c r="O13" i="5"/>
  <c r="O7" i="5"/>
  <c r="O19" i="3"/>
  <c r="O15" i="3"/>
  <c r="O11" i="3"/>
  <c r="F21" i="5"/>
  <c r="F22" i="5"/>
  <c r="F20" i="5"/>
  <c r="F23" i="5"/>
  <c r="F19" i="5"/>
  <c r="F16" i="5"/>
  <c r="F10" i="5"/>
  <c r="F7" i="5"/>
  <c r="F23" i="3"/>
  <c r="F14" i="5"/>
  <c r="F8" i="5"/>
  <c r="F24" i="3"/>
  <c r="F12" i="3"/>
  <c r="AM7" i="3"/>
  <c r="AM25" i="3" s="1"/>
  <c r="O7" i="3"/>
  <c r="S8" i="3"/>
  <c r="J8" i="3"/>
  <c r="Y10" i="3"/>
  <c r="V12" i="3"/>
  <c r="V14" i="3"/>
  <c r="AT17" i="3"/>
  <c r="AV21" i="5"/>
  <c r="AV19" i="5"/>
  <c r="AV15" i="5"/>
  <c r="AV23" i="5"/>
  <c r="AV12" i="5"/>
  <c r="AV20" i="5"/>
  <c r="AV18" i="5"/>
  <c r="AV14" i="5"/>
  <c r="AV13" i="5"/>
  <c r="AV7" i="5"/>
  <c r="AV8" i="5"/>
  <c r="AV24" i="3"/>
  <c r="AV20" i="3"/>
  <c r="AP22" i="5"/>
  <c r="AP23" i="5"/>
  <c r="AP19" i="5"/>
  <c r="AP16" i="5"/>
  <c r="AP21" i="5"/>
  <c r="AP17" i="5"/>
  <c r="AP13" i="5"/>
  <c r="AP8" i="5"/>
  <c r="AP24" i="3"/>
  <c r="AP24" i="5"/>
  <c r="AP18" i="5"/>
  <c r="AP14" i="5"/>
  <c r="AP12" i="5"/>
  <c r="AP9" i="5"/>
  <c r="AP21" i="3"/>
  <c r="AP17" i="3"/>
  <c r="AP13" i="3"/>
  <c r="AJ23" i="5"/>
  <c r="AJ24" i="5"/>
  <c r="AJ20" i="5"/>
  <c r="AJ19" i="5"/>
  <c r="AJ17" i="5"/>
  <c r="AJ13" i="5"/>
  <c r="AJ18" i="5"/>
  <c r="AJ14" i="5"/>
  <c r="AJ10" i="5"/>
  <c r="AJ9" i="5"/>
  <c r="AJ21" i="3"/>
  <c r="AJ21" i="5"/>
  <c r="AJ12" i="5"/>
  <c r="AJ22" i="3"/>
  <c r="AJ18" i="3"/>
  <c r="AJ14" i="3"/>
  <c r="U23" i="5"/>
  <c r="U19" i="5"/>
  <c r="U20" i="5"/>
  <c r="U22" i="5"/>
  <c r="U21" i="5"/>
  <c r="U17" i="5"/>
  <c r="U13" i="5"/>
  <c r="U24" i="5"/>
  <c r="U18" i="5"/>
  <c r="U14" i="5"/>
  <c r="U10" i="5"/>
  <c r="U16" i="5"/>
  <c r="U15" i="5"/>
  <c r="U12" i="5"/>
  <c r="U9" i="5"/>
  <c r="U21" i="3"/>
  <c r="U11" i="5"/>
  <c r="U22" i="3"/>
  <c r="U18" i="3"/>
  <c r="U14" i="3"/>
  <c r="W21" i="5"/>
  <c r="W24" i="5"/>
  <c r="W20" i="5"/>
  <c r="W15" i="5"/>
  <c r="W23" i="5"/>
  <c r="W16" i="5"/>
  <c r="W12" i="5"/>
  <c r="W17" i="5"/>
  <c r="W10" i="5"/>
  <c r="W7" i="5"/>
  <c r="W23" i="3"/>
  <c r="W14" i="5"/>
  <c r="W8" i="5"/>
  <c r="W24" i="3"/>
  <c r="W12" i="3"/>
  <c r="W25" i="3" s="1"/>
  <c r="Q19" i="5"/>
  <c r="Q10" i="5"/>
  <c r="Q17" i="3"/>
  <c r="L24" i="5"/>
  <c r="L18" i="5"/>
  <c r="H23" i="5"/>
  <c r="H20" i="5"/>
  <c r="H17" i="5"/>
  <c r="AX17" i="5" s="1"/>
  <c r="H13" i="5"/>
  <c r="H14" i="5"/>
  <c r="H10" i="5"/>
  <c r="H11" i="5"/>
  <c r="H21" i="3"/>
  <c r="H24" i="5"/>
  <c r="H21" i="5"/>
  <c r="H22" i="3"/>
  <c r="H18" i="3"/>
  <c r="H14" i="3"/>
  <c r="D23" i="5"/>
  <c r="D19" i="5"/>
  <c r="AX19" i="5" s="1"/>
  <c r="D20" i="5"/>
  <c r="D24" i="5"/>
  <c r="D22" i="5"/>
  <c r="D21" i="5"/>
  <c r="AX21" i="5" s="1"/>
  <c r="D17" i="5"/>
  <c r="D13" i="5"/>
  <c r="D18" i="5"/>
  <c r="D14" i="5"/>
  <c r="AX14" i="5" s="1"/>
  <c r="D10" i="5"/>
  <c r="D15" i="5"/>
  <c r="D12" i="5"/>
  <c r="D9" i="5"/>
  <c r="AY9" i="5" s="1"/>
  <c r="D21" i="3"/>
  <c r="D11" i="5"/>
  <c r="D22" i="3"/>
  <c r="D18" i="3"/>
  <c r="D14" i="3"/>
  <c r="AP7" i="3"/>
  <c r="V7" i="3"/>
  <c r="AT8" i="3"/>
  <c r="AO8" i="3"/>
  <c r="AJ8" i="3"/>
  <c r="Y8" i="3"/>
  <c r="Y25" i="3" s="1"/>
  <c r="U8" i="3"/>
  <c r="U25" i="3" s="1"/>
  <c r="U15" i="3"/>
  <c r="D8" i="3"/>
  <c r="AR9" i="3"/>
  <c r="AM9" i="3"/>
  <c r="O9" i="3"/>
  <c r="K9" i="3"/>
  <c r="G9" i="3"/>
  <c r="AH10" i="3"/>
  <c r="W10" i="3"/>
  <c r="S10" i="3"/>
  <c r="J10" i="3"/>
  <c r="F10" i="3"/>
  <c r="AX10" i="3" s="1"/>
  <c r="AY10" i="3" s="1"/>
  <c r="AP11" i="3"/>
  <c r="AJ11" i="3"/>
  <c r="W11" i="3"/>
  <c r="F11" i="3"/>
  <c r="AT12" i="3"/>
  <c r="AM12" i="3"/>
  <c r="Y12" i="3"/>
  <c r="H12" i="3"/>
  <c r="AX12" i="3" s="1"/>
  <c r="AT13" i="3"/>
  <c r="W13" i="3"/>
  <c r="G13" i="3"/>
  <c r="AR14" i="3"/>
  <c r="G14" i="3"/>
  <c r="AT15" i="3"/>
  <c r="AA15" i="3"/>
  <c r="D15" i="3"/>
  <c r="AY15" i="3" s="1"/>
  <c r="Y17" i="3"/>
  <c r="J17" i="3"/>
  <c r="D17" i="3"/>
  <c r="AV18" i="3"/>
  <c r="AP18" i="3"/>
  <c r="V18" i="3"/>
  <c r="O18" i="3"/>
  <c r="AV19" i="3"/>
  <c r="AP19" i="3"/>
  <c r="AJ19" i="3"/>
  <c r="F19" i="3"/>
  <c r="AT20" i="3"/>
  <c r="Y20" i="3"/>
  <c r="H20" i="3"/>
  <c r="S21" i="3"/>
  <c r="K21" i="3"/>
  <c r="AP23" i="3"/>
  <c r="Y23" i="3"/>
  <c r="AO24" i="3"/>
  <c r="Y24" i="3"/>
  <c r="AU7" i="5"/>
  <c r="U7" i="5"/>
  <c r="D7" i="5"/>
  <c r="AT8" i="5"/>
  <c r="U8" i="5"/>
  <c r="G8" i="5"/>
  <c r="AV9" i="5"/>
  <c r="W9" i="5"/>
  <c r="N9" i="5"/>
  <c r="G9" i="5"/>
  <c r="O10" i="5"/>
  <c r="I10" i="5"/>
  <c r="AX10" i="5" s="1"/>
  <c r="AU11" i="5"/>
  <c r="AJ11" i="5"/>
  <c r="Y12" i="5"/>
  <c r="K13" i="5"/>
  <c r="AX13" i="5" s="1"/>
  <c r="AJ15" i="5"/>
  <c r="Y15" i="5"/>
  <c r="I15" i="5"/>
  <c r="AR16" i="5"/>
  <c r="K16" i="5"/>
  <c r="AE17" i="5"/>
  <c r="AU18" i="5"/>
  <c r="X19" i="5"/>
  <c r="AP20" i="5"/>
  <c r="E20" i="5"/>
  <c r="I21" i="5"/>
  <c r="Y22" i="5"/>
  <c r="AM23" i="5"/>
  <c r="AB23" i="5"/>
  <c r="I24" i="5"/>
  <c r="M24" i="5"/>
  <c r="M22" i="5"/>
  <c r="M23" i="5"/>
  <c r="AI24" i="5"/>
  <c r="AI20" i="5"/>
  <c r="AI21" i="5"/>
  <c r="AX24" i="1"/>
  <c r="AY24" i="1"/>
  <c r="Z5" i="5"/>
  <c r="Q20" i="3"/>
  <c r="Q15" i="3"/>
  <c r="Q10" i="3"/>
  <c r="Q12" i="3"/>
  <c r="Q14" i="5"/>
  <c r="Q11" i="5"/>
  <c r="Q22" i="5"/>
  <c r="Q20" i="5"/>
  <c r="Q8" i="5"/>
  <c r="Q21" i="3"/>
  <c r="Q7" i="3"/>
  <c r="Q11" i="3"/>
  <c r="Q19" i="3"/>
  <c r="Q18" i="5"/>
  <c r="Q9" i="3"/>
  <c r="L14" i="3"/>
  <c r="L22" i="3"/>
  <c r="L19" i="5"/>
  <c r="L21" i="5"/>
  <c r="L14" i="5"/>
  <c r="L7" i="5"/>
  <c r="L9" i="3"/>
  <c r="L16" i="3"/>
  <c r="L9" i="5"/>
  <c r="L13" i="5"/>
  <c r="L20" i="5"/>
  <c r="AX20" i="5" s="1"/>
  <c r="Q9" i="5"/>
  <c r="Q13" i="5"/>
  <c r="Q23" i="5"/>
  <c r="Q12" i="5"/>
  <c r="Q23" i="3"/>
  <c r="Q18" i="3"/>
  <c r="Q16" i="3"/>
  <c r="L8" i="3"/>
  <c r="L25" i="3" s="1"/>
  <c r="L11" i="5"/>
  <c r="T22" i="5"/>
  <c r="T10" i="5"/>
  <c r="T8" i="5"/>
  <c r="T13" i="3"/>
  <c r="T10" i="3"/>
  <c r="T21" i="5"/>
  <c r="T18" i="5"/>
  <c r="T22" i="3"/>
  <c r="T15" i="3"/>
  <c r="T20" i="3"/>
  <c r="T16" i="5"/>
  <c r="T8" i="3"/>
  <c r="T13" i="5"/>
  <c r="T7" i="3"/>
  <c r="T16" i="3"/>
  <c r="T17" i="5"/>
  <c r="P19" i="5"/>
  <c r="P18" i="5"/>
  <c r="P9" i="5"/>
  <c r="P12" i="5"/>
  <c r="P19" i="3"/>
  <c r="P17" i="5"/>
  <c r="P21" i="5"/>
  <c r="P22" i="3"/>
  <c r="P15" i="5"/>
  <c r="P9" i="3"/>
  <c r="P15" i="3"/>
  <c r="P11" i="3"/>
  <c r="P16" i="5"/>
  <c r="P23" i="3"/>
  <c r="P13" i="5"/>
  <c r="P21" i="3"/>
  <c r="P18" i="3"/>
  <c r="K20" i="5"/>
  <c r="K24" i="5"/>
  <c r="K11" i="5"/>
  <c r="K23" i="3"/>
  <c r="K19" i="5"/>
  <c r="K7" i="5"/>
  <c r="K13" i="3"/>
  <c r="K14" i="5"/>
  <c r="K11" i="3"/>
  <c r="K9" i="5"/>
  <c r="P24" i="3"/>
  <c r="L15" i="5"/>
  <c r="L17" i="5"/>
  <c r="L23" i="5"/>
  <c r="Q21" i="5"/>
  <c r="Q17" i="5"/>
  <c r="Q24" i="5"/>
  <c r="K12" i="3"/>
  <c r="T9" i="5"/>
  <c r="T19" i="3"/>
  <c r="T15" i="5"/>
  <c r="T24" i="5"/>
  <c r="P16" i="3"/>
  <c r="L21" i="3"/>
  <c r="K8" i="5"/>
  <c r="P20" i="3"/>
  <c r="P12" i="3"/>
  <c r="K22" i="5"/>
  <c r="P24" i="5"/>
  <c r="P23" i="5"/>
  <c r="AL19" i="5"/>
  <c r="AL20" i="3"/>
  <c r="AA16" i="3"/>
  <c r="AA24" i="5"/>
  <c r="AA16" i="5"/>
  <c r="AA12" i="5"/>
  <c r="AA9" i="5"/>
  <c r="AA20" i="5"/>
  <c r="AA24" i="3"/>
  <c r="AA13" i="3"/>
  <c r="AA19" i="3"/>
  <c r="AA8" i="3"/>
  <c r="AA23" i="3"/>
  <c r="AA15" i="5"/>
  <c r="AA9" i="3"/>
  <c r="AA22" i="3"/>
  <c r="AA22" i="5"/>
  <c r="AA17" i="5"/>
  <c r="AA11" i="5"/>
  <c r="AA11" i="3"/>
  <c r="AA12" i="3"/>
  <c r="AA14" i="3"/>
  <c r="S17" i="3"/>
  <c r="S21" i="5"/>
  <c r="S16" i="5"/>
  <c r="S7" i="5"/>
  <c r="S15" i="3"/>
  <c r="S12" i="5"/>
  <c r="S20" i="5"/>
  <c r="S20" i="3"/>
  <c r="S9" i="5"/>
  <c r="S18" i="5"/>
  <c r="S14" i="3"/>
  <c r="S24" i="5"/>
  <c r="S23" i="5"/>
  <c r="S10" i="5"/>
  <c r="S16" i="3"/>
  <c r="S18" i="3"/>
  <c r="S13" i="5"/>
  <c r="S7" i="3"/>
  <c r="S11" i="3"/>
  <c r="S25" i="3" s="1"/>
  <c r="S13" i="3"/>
  <c r="AA18" i="3"/>
  <c r="P11" i="5"/>
  <c r="Q22" i="3"/>
  <c r="T17" i="3"/>
  <c r="P13" i="3"/>
  <c r="T12" i="3"/>
  <c r="T9" i="3"/>
  <c r="P8" i="3"/>
  <c r="AA7" i="3"/>
  <c r="AA25" i="3" s="1"/>
  <c r="L10" i="5"/>
  <c r="L22" i="5"/>
  <c r="Q13" i="3"/>
  <c r="Q24" i="3"/>
  <c r="Q16" i="5"/>
  <c r="T23" i="3"/>
  <c r="T14" i="5"/>
  <c r="T20" i="5"/>
  <c r="K16" i="3"/>
  <c r="L19" i="3"/>
  <c r="Q8" i="3"/>
  <c r="AL15" i="5"/>
  <c r="AA18" i="5"/>
  <c r="P8" i="5"/>
  <c r="P7" i="5"/>
  <c r="P17" i="3"/>
  <c r="S23" i="3"/>
  <c r="AA17" i="3"/>
  <c r="AA19" i="5"/>
  <c r="K17" i="5"/>
  <c r="T18" i="3"/>
  <c r="K21" i="5"/>
  <c r="P10" i="5"/>
  <c r="AU10" i="5"/>
  <c r="AU19" i="3"/>
  <c r="AU22" i="3"/>
  <c r="AU22" i="5"/>
  <c r="AU24" i="5"/>
  <c r="AU21" i="5"/>
  <c r="AU24" i="3"/>
  <c r="AU13" i="3"/>
  <c r="AU7" i="3"/>
  <c r="AU25" i="3" s="1"/>
  <c r="AU11" i="3"/>
  <c r="AU10" i="3"/>
  <c r="AU16" i="3"/>
  <c r="AU23" i="3"/>
  <c r="L7" i="3"/>
  <c r="M21" i="5"/>
  <c r="M18" i="5"/>
  <c r="M15" i="5"/>
  <c r="M24" i="3"/>
  <c r="M17" i="5"/>
  <c r="M16" i="5"/>
  <c r="M13" i="5"/>
  <c r="M12" i="5"/>
  <c r="M10" i="5"/>
  <c r="M9" i="5"/>
  <c r="M8" i="5"/>
  <c r="AX8" i="5" s="1"/>
  <c r="M23" i="3"/>
  <c r="M19" i="3"/>
  <c r="M14" i="3"/>
  <c r="M13" i="3"/>
  <c r="M19" i="5"/>
  <c r="M18" i="3"/>
  <c r="M16" i="3"/>
  <c r="M9" i="3"/>
  <c r="AN5" i="5"/>
  <c r="AM14" i="5"/>
  <c r="AM21" i="5"/>
  <c r="AM16" i="5"/>
  <c r="I9" i="3"/>
  <c r="I18" i="3"/>
  <c r="AT24" i="5"/>
  <c r="AT13" i="5"/>
  <c r="AT19" i="5"/>
  <c r="AT11" i="5"/>
  <c r="AT7" i="3"/>
  <c r="AT25" i="3" s="1"/>
  <c r="AT11" i="3"/>
  <c r="AQ14" i="3"/>
  <c r="I16" i="3"/>
  <c r="AI16" i="5"/>
  <c r="AI9" i="5"/>
  <c r="AI8" i="5"/>
  <c r="AI21" i="3"/>
  <c r="AI18" i="3"/>
  <c r="AI14" i="3"/>
  <c r="AI8" i="3"/>
  <c r="AI25" i="3" s="1"/>
  <c r="AW13" i="3"/>
  <c r="W22" i="3"/>
  <c r="AW24" i="3"/>
  <c r="AX12" i="4"/>
  <c r="AF20" i="3"/>
  <c r="AF12" i="5"/>
  <c r="AF17" i="3"/>
  <c r="AF12" i="3"/>
  <c r="AF23" i="3"/>
  <c r="AF24" i="3"/>
  <c r="AF11" i="5"/>
  <c r="AF7" i="3"/>
  <c r="AF25" i="3" s="1"/>
  <c r="AF9" i="3"/>
  <c r="AF16" i="3"/>
  <c r="AF19" i="5"/>
  <c r="AF17" i="5"/>
  <c r="AF14" i="5"/>
  <c r="AF9" i="5"/>
  <c r="AF14" i="3"/>
  <c r="AF11" i="3"/>
  <c r="AF8" i="5"/>
  <c r="AF15" i="3"/>
  <c r="AF13" i="3"/>
  <c r="AF20" i="5"/>
  <c r="AF13" i="5"/>
  <c r="AF10" i="5"/>
  <c r="AF21" i="3"/>
  <c r="AB11" i="5"/>
  <c r="AF7" i="5"/>
  <c r="AB10" i="3"/>
  <c r="AF8" i="3"/>
  <c r="AF18" i="3"/>
  <c r="AF18" i="5"/>
  <c r="AF23" i="5"/>
  <c r="AB13" i="3"/>
  <c r="AB22" i="5"/>
  <c r="AB19" i="5"/>
  <c r="AB24" i="3"/>
  <c r="AB9" i="3"/>
  <c r="AB11" i="3"/>
  <c r="AB25" i="3" s="1"/>
  <c r="AB14" i="3"/>
  <c r="AB16" i="5"/>
  <c r="AB8" i="5"/>
  <c r="AB9" i="5"/>
  <c r="AB22" i="3"/>
  <c r="AB21" i="5"/>
  <c r="AB12" i="5"/>
  <c r="AB20" i="3"/>
  <c r="AB7" i="3"/>
  <c r="AB19" i="3"/>
  <c r="AB8" i="3"/>
  <c r="AB21" i="3"/>
  <c r="AB24" i="5"/>
  <c r="AB7" i="5"/>
  <c r="AB16" i="3"/>
  <c r="AB17" i="3"/>
  <c r="AB17" i="5"/>
  <c r="AB20" i="5"/>
  <c r="AB14" i="5"/>
  <c r="AB18" i="3"/>
  <c r="AF19" i="3"/>
  <c r="AF16" i="5"/>
  <c r="AF22" i="5"/>
  <c r="AB15" i="3"/>
  <c r="AL21" i="3"/>
  <c r="AL15" i="3"/>
  <c r="AL20" i="5"/>
  <c r="AL13" i="3"/>
  <c r="AL11" i="3"/>
  <c r="AL19" i="3"/>
  <c r="AL10" i="3"/>
  <c r="AL9" i="3"/>
  <c r="AL21" i="5"/>
  <c r="AL16" i="5"/>
  <c r="AL17" i="5"/>
  <c r="AL23" i="3"/>
  <c r="AL8" i="5"/>
  <c r="AL12" i="3"/>
  <c r="AL23" i="5"/>
  <c r="AL14" i="5"/>
  <c r="AL11" i="5"/>
  <c r="AL16" i="3"/>
  <c r="AL17" i="3"/>
  <c r="AL12" i="5"/>
  <c r="AL13" i="5"/>
  <c r="AL10" i="5"/>
  <c r="AL9" i="5"/>
  <c r="AL22" i="3"/>
  <c r="AL18" i="3"/>
  <c r="AL14" i="3"/>
  <c r="AL22" i="5"/>
  <c r="AL24" i="5"/>
  <c r="AL7" i="5"/>
  <c r="AL24" i="3"/>
  <c r="E12" i="3"/>
  <c r="E11" i="3"/>
  <c r="AY11" i="3" s="1"/>
  <c r="E11" i="5"/>
  <c r="E10" i="5"/>
  <c r="E16" i="3"/>
  <c r="E9" i="3"/>
  <c r="AX9" i="3" s="1"/>
  <c r="E14" i="3"/>
  <c r="E16" i="5"/>
  <c r="E13" i="5"/>
  <c r="E24" i="3"/>
  <c r="E21" i="3"/>
  <c r="E10" i="3"/>
  <c r="E7" i="3"/>
  <c r="E25" i="3" s="1"/>
  <c r="E22" i="5"/>
  <c r="AX22" i="5" s="1"/>
  <c r="E21" i="5"/>
  <c r="E8" i="5"/>
  <c r="E17" i="3"/>
  <c r="E22" i="3"/>
  <c r="AX22" i="3" s="1"/>
  <c r="E23" i="5"/>
  <c r="E17" i="5"/>
  <c r="E15" i="5"/>
  <c r="AY15" i="5" s="1"/>
  <c r="E13" i="3"/>
  <c r="AX13" i="3" s="1"/>
  <c r="E7" i="5"/>
  <c r="E20" i="3"/>
  <c r="E18" i="3"/>
  <c r="E19" i="5"/>
  <c r="E18" i="5"/>
  <c r="E12" i="5"/>
  <c r="E8" i="3"/>
  <c r="AN25" i="3"/>
  <c r="AB13" i="5"/>
  <c r="AB10" i="5"/>
  <c r="AF22" i="3"/>
  <c r="AF24" i="5"/>
  <c r="E9" i="5"/>
  <c r="AL18" i="5"/>
  <c r="AB23" i="3"/>
  <c r="O8" i="3"/>
  <c r="O25" i="3" s="1"/>
  <c r="O23" i="5"/>
  <c r="O13" i="3"/>
  <c r="O9" i="5"/>
  <c r="O14" i="3"/>
  <c r="O10" i="3"/>
  <c r="O12" i="3"/>
  <c r="O17" i="3"/>
  <c r="O24" i="3"/>
  <c r="O16" i="3"/>
  <c r="O8" i="5"/>
  <c r="O14" i="5"/>
  <c r="O24" i="5"/>
  <c r="AX24" i="5" s="1"/>
  <c r="O17" i="5"/>
  <c r="O23" i="3"/>
  <c r="O20" i="3"/>
  <c r="O20" i="5"/>
  <c r="O22" i="5"/>
  <c r="O12" i="5"/>
  <c r="O16" i="5"/>
  <c r="J19" i="3"/>
  <c r="AX19" i="3" s="1"/>
  <c r="J14" i="5"/>
  <c r="J21" i="5"/>
  <c r="J12" i="5"/>
  <c r="J17" i="5"/>
  <c r="J20" i="3"/>
  <c r="J11" i="3"/>
  <c r="J24" i="5"/>
  <c r="J19" i="5"/>
  <c r="J8" i="5"/>
  <c r="J23" i="5"/>
  <c r="AY23" i="5" s="1"/>
  <c r="J7" i="3"/>
  <c r="J21" i="3"/>
  <c r="J9" i="3"/>
  <c r="J22" i="5"/>
  <c r="J7" i="5"/>
  <c r="J24" i="3"/>
  <c r="J14" i="3"/>
  <c r="J9" i="5"/>
  <c r="J18" i="3"/>
  <c r="J15" i="5"/>
  <c r="J23" i="3"/>
  <c r="J16" i="3"/>
  <c r="J18" i="5"/>
  <c r="J15" i="3"/>
  <c r="J22" i="3"/>
  <c r="J11" i="5"/>
  <c r="J20" i="5"/>
  <c r="AL8" i="3"/>
  <c r="AL25" i="3" s="1"/>
  <c r="E19" i="3"/>
  <c r="O21" i="3"/>
  <c r="AQ17" i="5"/>
  <c r="AQ14" i="5"/>
  <c r="F11" i="5"/>
  <c r="AV10" i="5"/>
  <c r="K24" i="3"/>
  <c r="H23" i="3"/>
  <c r="AM20" i="3"/>
  <c r="W19" i="3"/>
  <c r="AH15" i="3"/>
  <c r="AM13" i="3"/>
  <c r="AV10" i="3"/>
  <c r="H8" i="3"/>
  <c r="AX8" i="3" s="1"/>
  <c r="AY8" i="3" s="1"/>
  <c r="H16" i="5"/>
  <c r="H9" i="5"/>
  <c r="H18" i="5"/>
  <c r="H19" i="5"/>
  <c r="AY19" i="5" s="1"/>
  <c r="W20" i="3"/>
  <c r="W18" i="5"/>
  <c r="W13" i="5"/>
  <c r="W19" i="5"/>
  <c r="W22" i="5"/>
  <c r="AV12" i="3"/>
  <c r="AV23" i="3"/>
  <c r="AV17" i="5"/>
  <c r="AV16" i="5"/>
  <c r="AV22" i="5"/>
  <c r="F20" i="3"/>
  <c r="AY20" i="3" s="1"/>
  <c r="F18" i="5"/>
  <c r="AX18" i="5" s="1"/>
  <c r="F12" i="5"/>
  <c r="F15" i="5"/>
  <c r="F24" i="5"/>
  <c r="K14" i="3"/>
  <c r="AY14" i="3" s="1"/>
  <c r="AH12" i="3"/>
  <c r="AH11" i="5"/>
  <c r="AH18" i="5"/>
  <c r="AH23" i="5"/>
  <c r="AH20" i="5"/>
  <c r="AM19" i="5"/>
  <c r="AQ13" i="5"/>
  <c r="K18" i="3"/>
  <c r="AX18" i="3" s="1"/>
  <c r="K17" i="3"/>
  <c r="AH17" i="3"/>
  <c r="AV16" i="3"/>
  <c r="F16" i="3"/>
  <c r="AY16" i="3" s="1"/>
  <c r="H13" i="3"/>
  <c r="K10" i="3"/>
  <c r="AQ12" i="3"/>
  <c r="AQ23" i="3"/>
  <c r="AQ12" i="5"/>
  <c r="AQ22" i="5"/>
  <c r="H12" i="5"/>
  <c r="AM19" i="3"/>
  <c r="AM17" i="5"/>
  <c r="K15" i="3"/>
  <c r="K10" i="5"/>
  <c r="K18" i="5"/>
  <c r="AV11" i="5"/>
  <c r="AR8" i="5"/>
  <c r="AR12" i="3"/>
  <c r="AR8" i="3"/>
  <c r="AR25" i="3" s="1"/>
  <c r="AR9" i="5"/>
  <c r="AR13" i="3"/>
  <c r="AR20" i="5"/>
  <c r="AR14" i="5"/>
  <c r="AR10" i="5"/>
  <c r="AR15" i="3"/>
  <c r="AR18" i="3"/>
  <c r="AR12" i="5"/>
  <c r="AR19" i="5"/>
  <c r="AO21" i="5"/>
  <c r="AO18" i="5"/>
  <c r="AO20" i="5"/>
  <c r="AO14" i="5"/>
  <c r="AO21" i="3"/>
  <c r="AO18" i="3"/>
  <c r="AO19" i="3"/>
  <c r="AO16" i="5"/>
  <c r="AO9" i="3"/>
  <c r="AO25" i="3" s="1"/>
  <c r="X21" i="3"/>
  <c r="X12" i="3"/>
  <c r="X25" i="3" s="1"/>
  <c r="X24" i="5"/>
  <c r="X12" i="5"/>
  <c r="X24" i="3"/>
  <c r="X14" i="3"/>
  <c r="X21" i="5"/>
  <c r="X15" i="5"/>
  <c r="X17" i="5"/>
  <c r="X7" i="5"/>
  <c r="X11" i="3"/>
  <c r="L12" i="5"/>
  <c r="L10" i="3"/>
  <c r="L16" i="5"/>
  <c r="L8" i="5"/>
  <c r="L23" i="3"/>
  <c r="L20" i="3"/>
  <c r="L15" i="3"/>
  <c r="L12" i="3"/>
  <c r="L11" i="3"/>
  <c r="L18" i="3"/>
  <c r="L24" i="3"/>
  <c r="H8" i="5"/>
  <c r="V22" i="5"/>
  <c r="V21" i="5"/>
  <c r="V14" i="5"/>
  <c r="V12" i="5"/>
  <c r="V13" i="3"/>
  <c r="V9" i="3"/>
  <c r="V25" i="3" s="1"/>
  <c r="V10" i="5"/>
  <c r="X8" i="3"/>
  <c r="X17" i="3"/>
  <c r="L17" i="3"/>
  <c r="X18" i="3"/>
  <c r="X20" i="3"/>
  <c r="AV9" i="3"/>
  <c r="AV24" i="5"/>
  <c r="AV14" i="3"/>
  <c r="AV22" i="3"/>
  <c r="AV21" i="3"/>
  <c r="AV17" i="3"/>
  <c r="AV25" i="3" s="1"/>
  <c r="AQ22" i="3"/>
  <c r="AQ13" i="3"/>
  <c r="AQ10" i="3"/>
  <c r="AQ18" i="5"/>
  <c r="AQ9" i="5"/>
  <c r="AQ21" i="3"/>
  <c r="AQ17" i="3"/>
  <c r="AQ8" i="3"/>
  <c r="AQ25" i="3" s="1"/>
  <c r="AQ24" i="5"/>
  <c r="AQ16" i="5"/>
  <c r="AQ10" i="5"/>
  <c r="AQ24" i="3"/>
  <c r="AQ7" i="3"/>
  <c r="AM24" i="3"/>
  <c r="AM18" i="3"/>
  <c r="AM18" i="5"/>
  <c r="AM11" i="5"/>
  <c r="AM13" i="5"/>
  <c r="AM15" i="3"/>
  <c r="AH21" i="3"/>
  <c r="AH19" i="3"/>
  <c r="W18" i="3"/>
  <c r="W11" i="5"/>
  <c r="W15" i="3"/>
  <c r="W14" i="3"/>
  <c r="W9" i="3"/>
  <c r="W7" i="3"/>
  <c r="K23" i="5"/>
  <c r="AX23" i="5" s="1"/>
  <c r="K15" i="5"/>
  <c r="K22" i="3"/>
  <c r="K19" i="3"/>
  <c r="K20" i="3"/>
  <c r="H16" i="3"/>
  <c r="H15" i="3"/>
  <c r="H15" i="5"/>
  <c r="H10" i="3"/>
  <c r="H24" i="3"/>
  <c r="F13" i="5"/>
  <c r="F9" i="5"/>
  <c r="F13" i="3"/>
  <c r="F9" i="3"/>
  <c r="F15" i="3"/>
  <c r="F7" i="3"/>
  <c r="F25" i="3" s="1"/>
  <c r="AM8" i="3"/>
  <c r="W8" i="3"/>
  <c r="AQ9" i="3"/>
  <c r="F14" i="3"/>
  <c r="W17" i="3"/>
  <c r="H17" i="3"/>
  <c r="AM21" i="3"/>
  <c r="W21" i="3"/>
  <c r="AJ22" i="5"/>
  <c r="AJ7" i="5"/>
  <c r="AJ17" i="3"/>
  <c r="AJ10" i="3"/>
  <c r="AJ16" i="5"/>
  <c r="AX16" i="5" s="1"/>
  <c r="AJ8" i="5"/>
  <c r="AE17" i="3"/>
  <c r="AE7" i="3"/>
  <c r="AE25" i="3" s="1"/>
  <c r="AE9" i="5"/>
  <c r="AE16" i="5"/>
  <c r="AE8" i="5"/>
  <c r="AA21" i="5"/>
  <c r="AA14" i="5"/>
  <c r="AA7" i="5"/>
  <c r="AA10" i="5"/>
  <c r="Q7" i="5"/>
  <c r="Q14" i="3"/>
  <c r="Q25" i="3" s="1"/>
  <c r="Q15" i="5"/>
  <c r="N18" i="3"/>
  <c r="N17" i="3"/>
  <c r="N15" i="3"/>
  <c r="N25" i="3" s="1"/>
  <c r="N13" i="3"/>
  <c r="N11" i="3"/>
  <c r="N10" i="5"/>
  <c r="D16" i="5"/>
  <c r="AY16" i="5" s="1"/>
  <c r="D8" i="5"/>
  <c r="D23" i="3"/>
  <c r="D10" i="3"/>
  <c r="D24" i="3"/>
  <c r="AX24" i="3" s="1"/>
  <c r="AJ7" i="3"/>
  <c r="D7" i="3"/>
  <c r="AY7" i="3" s="1"/>
  <c r="AE8" i="3"/>
  <c r="AA10" i="3"/>
  <c r="AE16" i="3"/>
  <c r="N19" i="3"/>
  <c r="D19" i="3"/>
  <c r="N21" i="3"/>
  <c r="AG10" i="5"/>
  <c r="AG12" i="5"/>
  <c r="I7" i="5"/>
  <c r="AY7" i="5" s="1"/>
  <c r="I14" i="5"/>
  <c r="AG24" i="5"/>
  <c r="AP11" i="5"/>
  <c r="AG19" i="5"/>
  <c r="AG21" i="5"/>
  <c r="I7" i="3"/>
  <c r="S9" i="3"/>
  <c r="U10" i="3"/>
  <c r="AP14" i="3"/>
  <c r="AP25" i="3" s="1"/>
  <c r="U16" i="3"/>
  <c r="AG19" i="3"/>
  <c r="AG25" i="3"/>
  <c r="AW21" i="3"/>
  <c r="U23" i="3"/>
  <c r="U24" i="3"/>
  <c r="AG8" i="5"/>
  <c r="AI12" i="5"/>
  <c r="AG13" i="5"/>
  <c r="AG17" i="5"/>
  <c r="S19" i="5"/>
  <c r="AG20" i="5"/>
  <c r="AG22" i="5"/>
  <c r="AG23" i="5"/>
  <c r="M20" i="5"/>
  <c r="AK5" i="5"/>
  <c r="T25" i="3"/>
  <c r="M5" i="5"/>
  <c r="S5" i="5"/>
  <c r="Y5" i="5"/>
  <c r="AM5" i="5"/>
  <c r="L5" i="5"/>
  <c r="R5" i="5"/>
  <c r="AA5" i="5"/>
  <c r="AG5" i="5"/>
  <c r="F5" i="5"/>
  <c r="H25" i="3"/>
  <c r="AV5" i="5"/>
  <c r="AF5" i="5"/>
  <c r="AI5" i="5"/>
  <c r="AJ25" i="3"/>
  <c r="J5" i="5"/>
  <c r="K5" i="5"/>
  <c r="O5" i="5"/>
  <c r="W5" i="5"/>
  <c r="AQ5" i="5"/>
  <c r="J25" i="3"/>
  <c r="D5" i="5"/>
  <c r="AX5" i="5" s="1"/>
  <c r="H5" i="5"/>
  <c r="X5" i="5"/>
  <c r="AB5" i="5"/>
  <c r="AT5" i="5"/>
  <c r="G5" i="5"/>
  <c r="V5" i="5"/>
  <c r="AP5" i="5"/>
  <c r="E5" i="5"/>
  <c r="I5" i="5"/>
  <c r="AE5" i="5"/>
  <c r="AL5" i="5"/>
  <c r="U5" i="5"/>
  <c r="AO5" i="5"/>
  <c r="N5" i="5"/>
  <c r="AH5" i="5"/>
  <c r="AU5" i="5"/>
  <c r="Q5" i="5"/>
  <c r="AJ5" i="5"/>
  <c r="P5" i="5"/>
  <c r="T5" i="5"/>
  <c r="AR5" i="5"/>
  <c r="AW14" i="5"/>
  <c r="AW9" i="3"/>
  <c r="AW20" i="5"/>
  <c r="AW8" i="3"/>
  <c r="AW25" i="3" s="1"/>
  <c r="AW7" i="3"/>
  <c r="AW20" i="3"/>
  <c r="AW15" i="3"/>
  <c r="AW12" i="5"/>
  <c r="AW23" i="5"/>
  <c r="AW15" i="5"/>
  <c r="AW18" i="5"/>
  <c r="AW17" i="3"/>
  <c r="AW16" i="3"/>
  <c r="AW18" i="3"/>
  <c r="AW19" i="3"/>
  <c r="AW13" i="5"/>
  <c r="AW22" i="3"/>
  <c r="AW19" i="5"/>
  <c r="AW21" i="5"/>
  <c r="AW5" i="5"/>
  <c r="AZ25" i="1"/>
  <c r="AX21" i="3"/>
  <c r="AC21" i="5"/>
  <c r="AC17" i="5"/>
  <c r="AC13" i="5"/>
  <c r="AC9" i="5"/>
  <c r="AC24" i="3"/>
  <c r="AC20" i="3"/>
  <c r="AC16" i="3"/>
  <c r="AC12" i="3"/>
  <c r="AC8" i="3"/>
  <c r="AC25" i="3" s="1"/>
  <c r="AC11" i="3"/>
  <c r="AC17" i="3"/>
  <c r="AC22" i="3"/>
  <c r="AC8" i="5"/>
  <c r="AC14" i="5"/>
  <c r="AC19" i="5"/>
  <c r="AC24" i="5"/>
  <c r="AX13" i="7"/>
  <c r="AY13" i="7" s="1"/>
  <c r="AX21" i="7"/>
  <c r="AY21" i="7" s="1"/>
  <c r="AC7" i="3"/>
  <c r="AC13" i="3"/>
  <c r="AC18" i="3"/>
  <c r="AC23" i="3"/>
  <c r="AC10" i="5"/>
  <c r="AC15" i="5"/>
  <c r="AC20" i="5"/>
  <c r="AY18" i="7"/>
  <c r="AX14" i="7"/>
  <c r="AY14" i="7" s="1"/>
  <c r="AY17" i="7"/>
  <c r="AX22" i="7"/>
  <c r="AY22" i="7"/>
  <c r="AC22" i="4"/>
  <c r="AC9" i="3"/>
  <c r="AC14" i="3"/>
  <c r="AC19" i="3"/>
  <c r="AC11" i="5"/>
  <c r="AC16" i="5"/>
  <c r="AC22" i="5"/>
  <c r="AX9" i="7"/>
  <c r="AY9" i="7"/>
  <c r="AC13" i="4"/>
  <c r="AC10" i="3"/>
  <c r="AC15" i="3"/>
  <c r="AC7" i="5"/>
  <c r="AC12" i="5"/>
  <c r="AC18" i="5"/>
  <c r="AC23" i="5"/>
  <c r="AC11" i="4"/>
  <c r="AC19" i="4"/>
  <c r="AX7" i="5"/>
  <c r="AX15" i="5"/>
  <c r="AX20" i="3"/>
  <c r="AX11" i="4"/>
  <c r="AX15" i="3"/>
  <c r="AX22" i="4"/>
  <c r="AX7" i="3"/>
  <c r="AX7" i="4"/>
  <c r="AY7" i="4"/>
  <c r="AC5" i="5"/>
  <c r="AX17" i="4"/>
  <c r="AX21" i="4"/>
  <c r="AX11" i="3"/>
  <c r="AX9" i="5"/>
  <c r="AX18" i="4"/>
  <c r="AX14" i="3"/>
  <c r="AX16" i="3"/>
  <c r="AY10" i="4" l="1"/>
  <c r="BC22" i="4"/>
  <c r="BC7" i="3"/>
  <c r="BE7" i="3" s="1"/>
  <c r="AY18" i="3"/>
  <c r="AY24" i="5"/>
  <c r="AZ14" i="5"/>
  <c r="AZ8" i="5"/>
  <c r="AZ22" i="5"/>
  <c r="AZ20" i="5"/>
  <c r="AZ9" i="5"/>
  <c r="AZ21" i="3"/>
  <c r="BC21" i="3" s="1"/>
  <c r="AZ16" i="3"/>
  <c r="BC16" i="3" s="1"/>
  <c r="AZ25" i="5"/>
  <c r="AZ5" i="5" s="1"/>
  <c r="AZ23" i="5"/>
  <c r="AZ8" i="3"/>
  <c r="BC8" i="3" s="1"/>
  <c r="AZ24" i="5"/>
  <c r="AZ17" i="5"/>
  <c r="BC17" i="5" s="1"/>
  <c r="AZ11" i="5"/>
  <c r="BC11" i="5" s="1"/>
  <c r="AZ7" i="5"/>
  <c r="BC7" i="5" s="1"/>
  <c r="AZ18" i="3"/>
  <c r="BC18" i="3" s="1"/>
  <c r="AZ13" i="3"/>
  <c r="AZ9" i="3"/>
  <c r="AZ12" i="5"/>
  <c r="AZ19" i="3"/>
  <c r="AZ14" i="3"/>
  <c r="AZ21" i="5"/>
  <c r="BC21" i="5" s="1"/>
  <c r="AZ16" i="5"/>
  <c r="BC16" i="5" s="1"/>
  <c r="AZ22" i="3"/>
  <c r="BC22" i="3" s="1"/>
  <c r="AZ20" i="3"/>
  <c r="AZ15" i="3"/>
  <c r="AZ10" i="5"/>
  <c r="BC10" i="5" s="1"/>
  <c r="AZ23" i="3"/>
  <c r="AZ10" i="3"/>
  <c r="AZ18" i="5"/>
  <c r="BC18" i="5" s="1"/>
  <c r="AZ24" i="3"/>
  <c r="AZ17" i="3"/>
  <c r="BC17" i="3" s="1"/>
  <c r="AZ12" i="3"/>
  <c r="AY21" i="5"/>
  <c r="AZ15" i="5"/>
  <c r="AZ19" i="5"/>
  <c r="AZ11" i="3"/>
  <c r="BC11" i="3" s="1"/>
  <c r="AZ13" i="5"/>
  <c r="AZ19" i="4"/>
  <c r="BB13" i="1"/>
  <c r="BC13" i="4" s="1"/>
  <c r="AY5" i="5"/>
  <c r="AY8" i="5"/>
  <c r="AY22" i="5"/>
  <c r="AY19" i="4"/>
  <c r="AY14" i="5"/>
  <c r="AY19" i="3"/>
  <c r="AY10" i="5"/>
  <c r="AY22" i="3"/>
  <c r="AY9" i="3"/>
  <c r="AY15" i="4"/>
  <c r="AY24" i="4"/>
  <c r="AX14" i="4"/>
  <c r="AY14" i="4" s="1"/>
  <c r="AZ11" i="4"/>
  <c r="AZ24" i="4"/>
  <c r="BB18" i="1"/>
  <c r="BC18" i="4" s="1"/>
  <c r="AY17" i="3"/>
  <c r="AY23" i="4"/>
  <c r="AY20" i="4"/>
  <c r="D25" i="3"/>
  <c r="AX10" i="4"/>
  <c r="AY13" i="5"/>
  <c r="AY12" i="3"/>
  <c r="AY17" i="5"/>
  <c r="AY13" i="4"/>
  <c r="AY16" i="4"/>
  <c r="AY12" i="5"/>
  <c r="AY13" i="3"/>
  <c r="AY18" i="5"/>
  <c r="AX11" i="5"/>
  <c r="AY11" i="5" s="1"/>
  <c r="BB22" i="7"/>
  <c r="AY20" i="5"/>
  <c r="AY23" i="3"/>
  <c r="AY24" i="3"/>
  <c r="BB11" i="7"/>
  <c r="BC11" i="4" s="1"/>
  <c r="BF10" i="3" l="1"/>
  <c r="BC10" i="3"/>
  <c r="BC22" i="5"/>
  <c r="BC8" i="5"/>
  <c r="AZ25" i="3"/>
  <c r="BC13" i="5"/>
  <c r="BC13" i="3"/>
</calcChain>
</file>

<file path=xl/sharedStrings.xml><?xml version="1.0" encoding="utf-8"?>
<sst xmlns="http://schemas.openxmlformats.org/spreadsheetml/2006/main" count="544" uniqueCount="100">
  <si>
    <t>Robsongrupp</t>
  </si>
  <si>
    <t>Antal patienter totalt</t>
  </si>
  <si>
    <t>Sectiofrekvens i varje grupp %</t>
  </si>
  <si>
    <t>Borås</t>
  </si>
  <si>
    <t>Karlstad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</si>
  <si>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</si>
  <si>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</si>
  <si>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</si>
  <si>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</si>
  <si>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</si>
  <si>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</si>
  <si>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</si>
  <si>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</si>
  <si>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</si>
  <si>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</si>
  <si>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</si>
  <si>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</si>
  <si>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</si>
  <si>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</si>
  <si>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  <family val="2"/>
      </rPr>
      <t>Spontan förlossningsstart</t>
    </r>
  </si>
  <si>
    <r>
      <t xml:space="preserve">Flerbörd, inkl tidigare kejsarsnitt
</t>
    </r>
    <r>
      <rPr>
        <sz val="10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</si>
  <si>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  <family val="2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</si>
  <si>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</si>
  <si>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</si>
  <si>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</si>
  <si>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</si>
  <si>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</si>
  <si>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</si>
  <si>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Sollefteå</t>
  </si>
  <si>
    <t>Kristianstad</t>
  </si>
  <si>
    <t>Eksjö</t>
  </si>
  <si>
    <t>Karlskoga</t>
  </si>
  <si>
    <t>Falun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</si>
  <si>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</si>
  <si>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</si>
  <si>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</si>
  <si>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</si>
  <si>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</si>
  <si>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</si>
  <si>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</si>
  <si>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</si>
  <si>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</si>
  <si>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</si>
  <si>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summa</t>
  </si>
  <si>
    <t>Eskilstuna</t>
  </si>
  <si>
    <t>Göteborg</t>
  </si>
  <si>
    <t>Norrköping</t>
  </si>
  <si>
    <t>Uppsala</t>
  </si>
  <si>
    <t>Växjö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</si>
  <si>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</si>
  <si>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</si>
  <si>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</si>
  <si>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</si>
  <si>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</si>
  <si>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</si>
  <si>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</si>
  <si>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</si>
  <si>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</si>
  <si>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</si>
  <si>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</si>
  <si>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</si>
  <si>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</si>
  <si>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</si>
  <si>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</si>
  <si>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</si>
  <si>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</si>
  <si>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</si>
  <si>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</si>
  <si>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</si>
  <si>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</si>
  <si>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</si>
  <si>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</si>
  <si>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</si>
  <si>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</si>
  <si>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</si>
  <si>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</si>
  <si>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</si>
  <si>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MAX</t>
  </si>
  <si>
    <t>MIN</t>
  </si>
  <si>
    <t>TOTALT</t>
  </si>
  <si>
    <t>ej grupperade sectio</t>
  </si>
  <si>
    <t>summa sectio</t>
  </si>
  <si>
    <t>Nyköping</t>
  </si>
  <si>
    <t>median</t>
  </si>
  <si>
    <t>totalt</t>
  </si>
  <si>
    <t>SVERIGE</t>
  </si>
  <si>
    <t>Sverige</t>
  </si>
  <si>
    <t>Patientklassifikation enligt Robson 2014-01-01--2014-12-31</t>
  </si>
  <si>
    <t>Sth -BB Sophia</t>
  </si>
  <si>
    <t>Robson 1 frekvens kejsarsnitt 2014</t>
  </si>
  <si>
    <t>3+4b</t>
  </si>
  <si>
    <t>1+2a+2b</t>
  </si>
  <si>
    <t>1+2</t>
  </si>
  <si>
    <t>-</t>
  </si>
  <si>
    <t>NUMBERS of patients in each group</t>
  </si>
  <si>
    <t>Size of group, %</t>
  </si>
  <si>
    <t>Numbers of CS deliveries in group</t>
  </si>
  <si>
    <t>Cesarean delivery rate in group, %</t>
  </si>
  <si>
    <t>Mean % sweden</t>
  </si>
  <si>
    <t>Contribution of each group to the overall cesarean delivery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</si>
</sst>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0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63"/>
      <name val="Segoe UI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0"/>
      <color indexed="8"/>
      <name val="Arial"/>
      <family val="2"/>
    </font>
    <font>
      <sz val="13"/>
      <color indexed="8"/>
      <name val="Segoe UI"/>
      <family val="2"/>
    </font>
    <font>
      <sz val="12"/>
      <color indexed="8"/>
      <name val="Segoe UI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12"/>
      <color indexed="62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u/>
      <sz val="10"/>
      <color theme="11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b/>
      <sz val="20"/>
      <color rgb="FF505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Fill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49" fontId="8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8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9" fontId="0" fillId="0" borderId="0" xfId="2" applyFont="1"/>
    <xf numFmtId="0" fontId="7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2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Alignment="1"/>
    <xf numFmtId="164" fontId="10" fillId="0" borderId="2" xfId="2" applyNumberFormat="1" applyFont="1" applyFill="1" applyBorder="1"/>
    <xf numFmtId="164" fontId="10" fillId="0" borderId="0" xfId="2" applyNumberFormat="1" applyFont="1" applyFill="1"/>
    <xf numFmtId="164" fontId="4" fillId="0" borderId="0" xfId="2" applyNumberFormat="1" applyFont="1" applyFill="1" applyBorder="1" applyAlignment="1">
      <alignment wrapText="1"/>
    </xf>
    <xf numFmtId="0" fontId="10" fillId="0" borderId="0" xfId="0" applyFont="1" applyAlignment="1"/>
    <xf numFmtId="0" fontId="4" fillId="0" borderId="0" xfId="0" applyFont="1" applyAlignment="1"/>
    <xf numFmtId="0" fontId="4" fillId="0" borderId="1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2" borderId="19" xfId="2" applyNumberFormat="1" applyFont="1" applyFill="1" applyBorder="1" applyAlignment="1">
      <alignment horizontal="center" wrapText="1"/>
    </xf>
    <xf numFmtId="164" fontId="5" fillId="2" borderId="0" xfId="2" applyNumberFormat="1" applyFont="1" applyFill="1" applyBorder="1" applyAlignment="1">
      <alignment horizontal="center" wrapText="1"/>
    </xf>
    <xf numFmtId="0" fontId="5" fillId="2" borderId="0" xfId="0" applyFont="1" applyFill="1"/>
    <xf numFmtId="164" fontId="10" fillId="2" borderId="2" xfId="0" applyNumberFormat="1" applyFont="1" applyFill="1" applyBorder="1" applyAlignment="1">
      <alignment horizontal="center"/>
    </xf>
    <xf numFmtId="164" fontId="10" fillId="2" borderId="2" xfId="2" applyNumberFormat="1" applyFont="1" applyFill="1" applyBorder="1" applyAlignment="1">
      <alignment horizontal="center"/>
    </xf>
    <xf numFmtId="0" fontId="10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0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right"/>
    </xf>
    <xf numFmtId="1" fontId="10" fillId="2" borderId="0" xfId="0" applyNumberFormat="1" applyFont="1" applyFill="1"/>
    <xf numFmtId="0" fontId="6" fillId="2" borderId="0" xfId="0" applyFont="1" applyFill="1"/>
    <xf numFmtId="164" fontId="10" fillId="2" borderId="0" xfId="0" applyNumberFormat="1" applyFont="1" applyFill="1"/>
    <xf numFmtId="0" fontId="6" fillId="0" borderId="0" xfId="0" applyFont="1" applyFill="1" applyAlignment="1">
      <alignment horizontal="center"/>
    </xf>
    <xf numFmtId="0" fontId="15" fillId="3" borderId="0" xfId="0" applyFont="1" applyFill="1" applyAlignment="1">
      <alignment wrapText="1"/>
    </xf>
    <xf numFmtId="0" fontId="10" fillId="2" borderId="0" xfId="0" applyFont="1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/>
    <xf numFmtId="164" fontId="6" fillId="2" borderId="0" xfId="2" applyNumberFormat="1" applyFont="1" applyFill="1" applyBorder="1" applyAlignment="1">
      <alignment horizontal="center" wrapText="1"/>
    </xf>
    <xf numFmtId="0" fontId="0" fillId="2" borderId="0" xfId="0" applyFill="1" applyBorder="1" applyAlignment="1"/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164" fontId="10" fillId="2" borderId="9" xfId="2" applyNumberFormat="1" applyFont="1" applyFill="1" applyBorder="1"/>
    <xf numFmtId="49" fontId="8" fillId="2" borderId="7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164" fontId="10" fillId="2" borderId="7" xfId="2" applyNumberFormat="1" applyFont="1" applyFill="1" applyBorder="1"/>
    <xf numFmtId="49" fontId="8" fillId="2" borderId="1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164" fontId="10" fillId="2" borderId="6" xfId="2" applyNumberFormat="1" applyFont="1" applyFill="1" applyBorder="1"/>
    <xf numFmtId="49" fontId="8" fillId="2" borderId="8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64" fontId="10" fillId="2" borderId="16" xfId="2" applyNumberFormat="1" applyFont="1" applyFill="1" applyBorder="1" applyAlignment="1"/>
    <xf numFmtId="49" fontId="8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164" fontId="10" fillId="2" borderId="11" xfId="2" applyNumberFormat="1" applyFont="1" applyFill="1" applyBorder="1"/>
    <xf numFmtId="0" fontId="6" fillId="2" borderId="7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164" fontId="10" fillId="2" borderId="2" xfId="2" applyNumberFormat="1" applyFont="1" applyFill="1" applyBorder="1" applyAlignment="1"/>
    <xf numFmtId="49" fontId="8" fillId="2" borderId="16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164" fontId="10" fillId="2" borderId="11" xfId="2" applyNumberFormat="1" applyFont="1" applyFill="1" applyBorder="1" applyAlignment="1"/>
    <xf numFmtId="0" fontId="6" fillId="2" borderId="15" xfId="0" applyFont="1" applyFill="1" applyBorder="1" applyAlignment="1">
      <alignment wrapText="1"/>
    </xf>
    <xf numFmtId="164" fontId="10" fillId="2" borderId="8" xfId="2" applyNumberFormat="1" applyFont="1" applyFill="1" applyBorder="1"/>
    <xf numFmtId="0" fontId="6" fillId="2" borderId="8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/>
    </xf>
    <xf numFmtId="164" fontId="10" fillId="2" borderId="2" xfId="2" applyNumberFormat="1" applyFont="1" applyFill="1" applyBorder="1"/>
    <xf numFmtId="49" fontId="8" fillId="2" borderId="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164" fontId="10" fillId="2" borderId="0" xfId="2" applyNumberFormat="1" applyFont="1" applyFill="1" applyBorder="1"/>
    <xf numFmtId="0" fontId="4" fillId="2" borderId="0" xfId="0" applyNumberFormat="1" applyFont="1" applyFill="1"/>
    <xf numFmtId="164" fontId="10" fillId="2" borderId="0" xfId="2" applyNumberFormat="1" applyFont="1" applyFill="1" applyBorder="1" applyAlignment="1"/>
    <xf numFmtId="0" fontId="10" fillId="2" borderId="0" xfId="0" applyFont="1" applyFill="1" applyBorder="1" applyAlignment="1">
      <alignment horizontal="center"/>
    </xf>
    <xf numFmtId="164" fontId="10" fillId="2" borderId="0" xfId="2" applyNumberFormat="1" applyFont="1" applyFill="1"/>
    <xf numFmtId="165" fontId="10" fillId="2" borderId="0" xfId="0" applyNumberFormat="1" applyFont="1" applyFill="1" applyBorder="1"/>
    <xf numFmtId="164" fontId="10" fillId="2" borderId="0" xfId="0" applyNumberFormat="1" applyFont="1" applyFill="1" applyBorder="1"/>
    <xf numFmtId="164" fontId="10" fillId="2" borderId="0" xfId="0" applyNumberFormat="1" applyFont="1" applyFill="1" applyBorder="1" applyAlignment="1"/>
    <xf numFmtId="164" fontId="10" fillId="0" borderId="1" xfId="2" applyNumberFormat="1" applyFont="1" applyFill="1" applyBorder="1"/>
    <xf numFmtId="0" fontId="6" fillId="0" borderId="18" xfId="0" applyFont="1" applyFill="1" applyBorder="1" applyAlignment="1">
      <alignment horizontal="center"/>
    </xf>
    <xf numFmtId="164" fontId="0" fillId="0" borderId="18" xfId="0" applyNumberFormat="1" applyFill="1" applyBorder="1"/>
    <xf numFmtId="1" fontId="0" fillId="0" borderId="18" xfId="0" applyNumberFormat="1" applyFill="1" applyBorder="1"/>
    <xf numFmtId="9" fontId="10" fillId="0" borderId="0" xfId="2" applyFont="1" applyFill="1" applyAlignment="1"/>
    <xf numFmtId="9" fontId="6" fillId="0" borderId="18" xfId="2" applyFont="1" applyFill="1" applyBorder="1" applyAlignment="1">
      <alignment horizontal="center"/>
    </xf>
    <xf numFmtId="9" fontId="0" fillId="0" borderId="18" xfId="2" applyFont="1" applyFill="1" applyBorder="1"/>
    <xf numFmtId="9" fontId="10" fillId="0" borderId="0" xfId="2" applyFont="1" applyAlignment="1"/>
    <xf numFmtId="9" fontId="15" fillId="3" borderId="0" xfId="2" applyFont="1" applyFill="1" applyAlignment="1">
      <alignment wrapText="1"/>
    </xf>
    <xf numFmtId="0" fontId="4" fillId="2" borderId="20" xfId="0" applyFont="1" applyFill="1" applyBorder="1" applyAlignment="1">
      <alignment horizontal="center" wrapText="1"/>
    </xf>
    <xf numFmtId="9" fontId="10" fillId="2" borderId="0" xfId="2" applyFont="1" applyFill="1" applyAlignment="1"/>
    <xf numFmtId="164" fontId="6" fillId="2" borderId="0" xfId="0" applyNumberFormat="1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center" wrapText="1"/>
    </xf>
    <xf numFmtId="9" fontId="6" fillId="2" borderId="18" xfId="2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9" fontId="0" fillId="2" borderId="18" xfId="2" applyFont="1" applyFill="1" applyBorder="1"/>
    <xf numFmtId="164" fontId="0" fillId="2" borderId="18" xfId="0" applyNumberFormat="1" applyFill="1" applyBorder="1"/>
    <xf numFmtId="0" fontId="6" fillId="2" borderId="0" xfId="0" applyFont="1" applyFill="1" applyAlignment="1">
      <alignment wrapText="1"/>
    </xf>
    <xf numFmtId="0" fontId="6" fillId="2" borderId="16" xfId="0" applyFont="1" applyFill="1" applyBorder="1" applyAlignment="1">
      <alignment wrapText="1"/>
    </xf>
    <xf numFmtId="0" fontId="10" fillId="2" borderId="0" xfId="0" applyFont="1" applyFill="1" applyAlignment="1">
      <alignment horizontal="right"/>
    </xf>
    <xf numFmtId="9" fontId="15" fillId="2" borderId="0" xfId="2" applyFont="1" applyFill="1" applyAlignment="1">
      <alignment wrapText="1"/>
    </xf>
    <xf numFmtId="0" fontId="15" fillId="2" borderId="0" xfId="0" applyFont="1" applyFill="1" applyAlignment="1">
      <alignment wrapText="1"/>
    </xf>
    <xf numFmtId="0" fontId="0" fillId="5" borderId="0" xfId="0" applyFill="1"/>
    <xf numFmtId="0" fontId="7" fillId="5" borderId="0" xfId="0" applyFont="1" applyFill="1"/>
    <xf numFmtId="164" fontId="10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10" fillId="5" borderId="9" xfId="2" applyNumberFormat="1" applyFont="1" applyFill="1" applyBorder="1"/>
    <xf numFmtId="164" fontId="10" fillId="5" borderId="7" xfId="2" applyNumberFormat="1" applyFont="1" applyFill="1" applyBorder="1"/>
    <xf numFmtId="164" fontId="10" fillId="5" borderId="6" xfId="2" applyNumberFormat="1" applyFont="1" applyFill="1" applyBorder="1"/>
    <xf numFmtId="164" fontId="10" fillId="5" borderId="16" xfId="2" applyNumberFormat="1" applyFont="1" applyFill="1" applyBorder="1" applyAlignment="1"/>
    <xf numFmtId="164" fontId="10" fillId="5" borderId="11" xfId="2" applyNumberFormat="1" applyFont="1" applyFill="1" applyBorder="1"/>
    <xf numFmtId="164" fontId="10" fillId="5" borderId="2" xfId="2" applyNumberFormat="1" applyFont="1" applyFill="1" applyBorder="1" applyAlignment="1"/>
    <xf numFmtId="164" fontId="10" fillId="5" borderId="11" xfId="2" applyNumberFormat="1" applyFont="1" applyFill="1" applyBorder="1" applyAlignment="1"/>
    <xf numFmtId="164" fontId="10" fillId="5" borderId="8" xfId="2" applyNumberFormat="1" applyFont="1" applyFill="1" applyBorder="1"/>
    <xf numFmtId="164" fontId="10" fillId="5" borderId="2" xfId="2" applyNumberFormat="1" applyFont="1" applyFill="1" applyBorder="1"/>
    <xf numFmtId="164" fontId="10" fillId="5" borderId="0" xfId="2" applyNumberFormat="1" applyFont="1" applyFill="1" applyBorder="1"/>
    <xf numFmtId="0" fontId="10" fillId="5" borderId="0" xfId="0" applyFont="1" applyFill="1"/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10" fillId="2" borderId="16" xfId="2" applyNumberFormat="1" applyFont="1" applyFill="1" applyBorder="1"/>
    <xf numFmtId="164" fontId="10" fillId="2" borderId="22" xfId="2" applyNumberFormat="1" applyFont="1" applyFill="1" applyBorder="1"/>
    <xf numFmtId="9" fontId="6" fillId="0" borderId="21" xfId="2" applyFont="1" applyFill="1" applyBorder="1" applyAlignment="1">
      <alignment horizontal="center"/>
    </xf>
    <xf numFmtId="9" fontId="0" fillId="0" borderId="21" xfId="2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0" fillId="2" borderId="2" xfId="0" applyFill="1" applyBorder="1"/>
    <xf numFmtId="0" fontId="6" fillId="2" borderId="2" xfId="0" applyFont="1" applyFill="1" applyBorder="1" applyAlignment="1">
      <alignment horizontal="left" wrapText="1"/>
    </xf>
    <xf numFmtId="0" fontId="6" fillId="5" borderId="0" xfId="0" applyFont="1" applyFill="1" applyAlignment="1">
      <alignment horizontal="right"/>
    </xf>
    <xf numFmtId="0" fontId="6" fillId="5" borderId="0" xfId="0" applyFont="1" applyFill="1"/>
    <xf numFmtId="0" fontId="4" fillId="5" borderId="0" xfId="0" applyFont="1" applyFill="1"/>
    <xf numFmtId="0" fontId="10" fillId="5" borderId="0" xfId="0" applyFont="1" applyFill="1" applyAlignment="1"/>
    <xf numFmtId="164" fontId="4" fillId="2" borderId="2" xfId="0" applyNumberFormat="1" applyFont="1" applyFill="1" applyBorder="1" applyAlignment="1">
      <alignment horizontal="center"/>
    </xf>
    <xf numFmtId="164" fontId="0" fillId="0" borderId="0" xfId="2" applyNumberFormat="1" applyFont="1"/>
    <xf numFmtId="164" fontId="25" fillId="0" borderId="0" xfId="0" applyNumberFormat="1" applyFont="1" applyAlignment="1">
      <alignment horizontal="center" vertical="center" readingOrder="1"/>
    </xf>
    <xf numFmtId="0" fontId="4" fillId="6" borderId="2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0" fontId="6" fillId="0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4" fillId="0" borderId="18" xfId="2" applyNumberFormat="1" applyFont="1" applyFill="1" applyBorder="1" applyAlignment="1">
      <alignment horizontal="center" wrapText="1"/>
    </xf>
    <xf numFmtId="164" fontId="0" fillId="0" borderId="18" xfId="0" applyNumberFormat="1" applyFill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23" fillId="0" borderId="0" xfId="0" applyFont="1" applyFill="1" applyBorder="1" applyAlignment="1">
      <alignment wrapText="1"/>
    </xf>
    <xf numFmtId="0" fontId="24" fillId="0" borderId="0" xfId="1" applyFill="1" applyAlignment="1">
      <alignment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0" fillId="2" borderId="1" xfId="0" applyFill="1" applyBorder="1"/>
    <xf numFmtId="1" fontId="0" fillId="0" borderId="21" xfId="0" applyNumberFormat="1" applyFill="1" applyBorder="1"/>
    <xf numFmtId="0" fontId="4" fillId="2" borderId="9" xfId="0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1" fontId="10" fillId="4" borderId="18" xfId="0" applyNumberFormat="1" applyFont="1" applyFill="1" applyBorder="1" applyAlignment="1">
      <alignment horizontal="center" vertical="center"/>
    </xf>
    <xf numFmtId="0" fontId="4" fillId="4" borderId="18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wrapText="1"/>
    </xf>
    <xf numFmtId="0" fontId="7" fillId="2" borderId="0" xfId="0" applyFont="1" applyFill="1" applyAlignment="1">
      <alignment wrapText="1"/>
    </xf>
    <xf numFmtId="1" fontId="7" fillId="2" borderId="0" xfId="0" applyNumberFormat="1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" fontId="6" fillId="2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0" fillId="2" borderId="0" xfId="2" applyNumberFormat="1" applyFont="1" applyFill="1"/>
    <xf numFmtId="0" fontId="0" fillId="2" borderId="0" xfId="0" applyFont="1" applyFill="1"/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right" wrapText="1"/>
    </xf>
    <xf numFmtId="0" fontId="6" fillId="0" borderId="24" xfId="0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0" fillId="2" borderId="19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28" fillId="4" borderId="0" xfId="0" applyFont="1" applyFill="1" applyAlignment="1">
      <alignment horizontal="left" wrapText="1"/>
    </xf>
    <xf numFmtId="0" fontId="28" fillId="4" borderId="0" xfId="0" applyFont="1" applyFill="1" applyAlignment="1">
      <alignment horizontal="left"/>
    </xf>
    <xf numFmtId="0" fontId="4" fillId="0" borderId="18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1" fontId="6" fillId="0" borderId="0" xfId="0" applyNumberFormat="1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0" fillId="0" borderId="0" xfId="2" applyNumberFormat="1" applyFont="1" applyFill="1" applyAlignment="1">
      <alignment wrapText="1"/>
    </xf>
    <xf numFmtId="0" fontId="13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64" fontId="10" fillId="4" borderId="0" xfId="2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0" xfId="0" applyFont="1" applyFill="1"/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6" fillId="0" borderId="0" xfId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4" fillId="4" borderId="20" xfId="0" applyFont="1" applyFill="1" applyBorder="1" applyAlignment="1">
      <alignment horizontal="center" wrapText="1"/>
    </xf>
    <xf numFmtId="164" fontId="10" fillId="4" borderId="20" xfId="2" applyNumberFormat="1" applyFont="1" applyFill="1" applyBorder="1"/>
    <xf numFmtId="164" fontId="10" fillId="4" borderId="20" xfId="2" applyNumberFormat="1" applyFont="1" applyFill="1" applyBorder="1" applyAlignment="1"/>
    <xf numFmtId="0" fontId="29" fillId="4" borderId="0" xfId="0" applyFont="1" applyFill="1" applyAlignment="1">
      <alignment wrapText="1"/>
    </xf>
  </cellXfs>
  <cellStyles count="67"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4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Robson 1 frekvens kejsarsnitt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66703523677698E-2"/>
          <c:y val="8.0056234676907798E-2"/>
          <c:w val="0.94474721250425697"/>
          <c:h val="0.77106794451969096"/>
        </c:manualLayout>
      </c:layout>
      <c:lineChart>
        <c:grouping val="standard"/>
        <c:varyColors val="0"/>
        <c:ser>
          <c:idx val="0"/>
          <c:order val="0"/>
          <c:tx>
            <c:strRef>
              <c:f>'rob1 graf'!$B$9</c:f>
              <c:strCache>
                <c:ptCount val="1"/>
                <c:pt idx="0">
                  <c:v>Robson 1 frekvens kejsarsnitt 2014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'rob1 graf'!$A$10:$A$53</c:f>
              <c:strCache>
                <c:ptCount val="44"/>
                <c:pt idx="0">
                  <c:v>Kristianstad</c:v>
                </c:pt>
                <c:pt idx="1">
                  <c:v>Linköping</c:v>
                </c:pt>
                <c:pt idx="2">
                  <c:v>Östersund</c:v>
                </c:pt>
                <c:pt idx="3">
                  <c:v>Örebro</c:v>
                </c:pt>
                <c:pt idx="4">
                  <c:v>Norrköping</c:v>
                </c:pt>
                <c:pt idx="5">
                  <c:v>Luleå</c:v>
                </c:pt>
                <c:pt idx="6">
                  <c:v>Skellefteå</c:v>
                </c:pt>
                <c:pt idx="7">
                  <c:v>Norra Älvsborg</c:v>
                </c:pt>
                <c:pt idx="8">
                  <c:v>Sollefteå</c:v>
                </c:pt>
                <c:pt idx="9">
                  <c:v>Karlskrona</c:v>
                </c:pt>
                <c:pt idx="10">
                  <c:v>Kalmar</c:v>
                </c:pt>
                <c:pt idx="11">
                  <c:v>Borås</c:v>
                </c:pt>
                <c:pt idx="12">
                  <c:v>Lund/Malmö</c:v>
                </c:pt>
                <c:pt idx="13">
                  <c:v>Umeå</c:v>
                </c:pt>
                <c:pt idx="14">
                  <c:v>Sth -BB Sophia</c:v>
                </c:pt>
                <c:pt idx="15">
                  <c:v>Varberg</c:v>
                </c:pt>
                <c:pt idx="16">
                  <c:v>Eksjö</c:v>
                </c:pt>
                <c:pt idx="17">
                  <c:v>Sth -Södersjukhuset</c:v>
                </c:pt>
                <c:pt idx="18">
                  <c:v>Värnamo</c:v>
                </c:pt>
                <c:pt idx="19">
                  <c:v>Skövde</c:v>
                </c:pt>
                <c:pt idx="20">
                  <c:v>Halmstad</c:v>
                </c:pt>
                <c:pt idx="21">
                  <c:v>Hudiksvall</c:v>
                </c:pt>
                <c:pt idx="22">
                  <c:v>Södertälje</c:v>
                </c:pt>
                <c:pt idx="23">
                  <c:v>Örnsköldsvik</c:v>
                </c:pt>
                <c:pt idx="24">
                  <c:v>Sth -KS Huddinge</c:v>
                </c:pt>
                <c:pt idx="25">
                  <c:v>Gällivare</c:v>
                </c:pt>
                <c:pt idx="26">
                  <c:v>Nyköping</c:v>
                </c:pt>
                <c:pt idx="27">
                  <c:v>Västerås</c:v>
                </c:pt>
                <c:pt idx="28">
                  <c:v>Sth - KS Solna</c:v>
                </c:pt>
                <c:pt idx="29">
                  <c:v>Eskilstuna</c:v>
                </c:pt>
                <c:pt idx="30">
                  <c:v>Sundsvall</c:v>
                </c:pt>
                <c:pt idx="31">
                  <c:v>Helsingborg</c:v>
                </c:pt>
                <c:pt idx="32">
                  <c:v>Falun</c:v>
                </c:pt>
                <c:pt idx="33">
                  <c:v>Göteborg</c:v>
                </c:pt>
                <c:pt idx="34">
                  <c:v>Västervik</c:v>
                </c:pt>
                <c:pt idx="35">
                  <c:v>Karlskoga</c:v>
                </c:pt>
                <c:pt idx="36">
                  <c:v>Sth -BB Sth</c:v>
                </c:pt>
                <c:pt idx="37">
                  <c:v>Lycksele</c:v>
                </c:pt>
                <c:pt idx="38">
                  <c:v>Ystad</c:v>
                </c:pt>
                <c:pt idx="39">
                  <c:v>Uppsala</c:v>
                </c:pt>
                <c:pt idx="40">
                  <c:v>Jönköping</c:v>
                </c:pt>
                <c:pt idx="41">
                  <c:v>Sth -Danderyd</c:v>
                </c:pt>
                <c:pt idx="42">
                  <c:v>Visby</c:v>
                </c:pt>
                <c:pt idx="43">
                  <c:v>Gävle</c:v>
                </c:pt>
              </c:strCache>
            </c:strRef>
          </c:cat>
          <c:val>
            <c:numRef>
              <c:f>'rob1 graf'!$B$10:$B$53</c:f>
              <c:numCache>
                <c:formatCode>0.0%</c:formatCode>
                <c:ptCount val="44"/>
                <c:pt idx="0">
                  <c:v>3.7999999999999999E-2</c:v>
                </c:pt>
                <c:pt idx="1">
                  <c:v>3.9691289966923927E-2</c:v>
                </c:pt>
                <c:pt idx="2">
                  <c:v>4.1871921182266007E-2</c:v>
                </c:pt>
                <c:pt idx="3">
                  <c:v>5.4020100502512561E-2</c:v>
                </c:pt>
                <c:pt idx="4">
                  <c:v>5.4172767203513911E-2</c:v>
                </c:pt>
                <c:pt idx="5">
                  <c:v>5.6218057921635436E-2</c:v>
                </c:pt>
                <c:pt idx="6">
                  <c:v>5.7268722466960353E-2</c:v>
                </c:pt>
                <c:pt idx="7">
                  <c:v>5.9686888454011738E-2</c:v>
                </c:pt>
                <c:pt idx="8">
                  <c:v>6.1538461538461542E-2</c:v>
                </c:pt>
                <c:pt idx="9">
                  <c:v>6.1810154525386317E-2</c:v>
                </c:pt>
                <c:pt idx="10">
                  <c:v>6.2370062370062374E-2</c:v>
                </c:pt>
                <c:pt idx="11">
                  <c:v>6.385404789053592E-2</c:v>
                </c:pt>
                <c:pt idx="12">
                  <c:v>6.9039913700107869E-2</c:v>
                </c:pt>
                <c:pt idx="13">
                  <c:v>7.2144288577154311E-2</c:v>
                </c:pt>
                <c:pt idx="14">
                  <c:v>7.2610294117647065E-2</c:v>
                </c:pt>
                <c:pt idx="15">
                  <c:v>7.3976221928665792E-2</c:v>
                </c:pt>
                <c:pt idx="16">
                  <c:v>7.407407407407407E-2</c:v>
                </c:pt>
                <c:pt idx="17">
                  <c:v>7.5445173383317715E-2</c:v>
                </c:pt>
                <c:pt idx="18">
                  <c:v>7.6045627376425853E-2</c:v>
                </c:pt>
                <c:pt idx="19">
                  <c:v>7.6416337285902497E-2</c:v>
                </c:pt>
                <c:pt idx="20">
                  <c:v>7.9696394686907021E-2</c:v>
                </c:pt>
                <c:pt idx="21">
                  <c:v>7.9861111111111105E-2</c:v>
                </c:pt>
                <c:pt idx="22">
                  <c:v>8.0610021786492375E-2</c:v>
                </c:pt>
                <c:pt idx="23">
                  <c:v>8.1395348837209308E-2</c:v>
                </c:pt>
                <c:pt idx="24">
                  <c:v>8.1787521079258005E-2</c:v>
                </c:pt>
                <c:pt idx="25">
                  <c:v>8.3798882681564241E-2</c:v>
                </c:pt>
                <c:pt idx="26">
                  <c:v>8.4745762711864403E-2</c:v>
                </c:pt>
                <c:pt idx="27">
                  <c:v>8.4765177548682707E-2</c:v>
                </c:pt>
                <c:pt idx="28">
                  <c:v>8.4895259095920619E-2</c:v>
                </c:pt>
                <c:pt idx="29">
                  <c:v>8.9928057553956831E-2</c:v>
                </c:pt>
                <c:pt idx="30">
                  <c:v>9.1358024691358022E-2</c:v>
                </c:pt>
                <c:pt idx="31">
                  <c:v>9.1588785046728974E-2</c:v>
                </c:pt>
                <c:pt idx="32">
                  <c:v>9.2427616926503336E-2</c:v>
                </c:pt>
                <c:pt idx="33">
                  <c:v>9.2592592592592587E-2</c:v>
                </c:pt>
                <c:pt idx="34">
                  <c:v>9.3220338983050849E-2</c:v>
                </c:pt>
                <c:pt idx="35">
                  <c:v>9.375E-2</c:v>
                </c:pt>
                <c:pt idx="36">
                  <c:v>9.3873517786561264E-2</c:v>
                </c:pt>
                <c:pt idx="37">
                  <c:v>9.4736842105263161E-2</c:v>
                </c:pt>
                <c:pt idx="38">
                  <c:v>0.1</c:v>
                </c:pt>
                <c:pt idx="39">
                  <c:v>0.1004739336492891</c:v>
                </c:pt>
                <c:pt idx="40">
                  <c:v>0.10420168067226891</c:v>
                </c:pt>
                <c:pt idx="41">
                  <c:v>0.11232718894009217</c:v>
                </c:pt>
                <c:pt idx="42">
                  <c:v>0.11450381679389313</c:v>
                </c:pt>
                <c:pt idx="43">
                  <c:v>0.13182674199623351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C-6041-9072-18366A9B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8279192"/>
        <c:axId val="-2128301816"/>
      </c:lineChart>
      <c:catAx>
        <c:axId val="-2128279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-2128301816"/>
        <c:crosses val="autoZero"/>
        <c:auto val="1"/>
        <c:lblAlgn val="ctr"/>
        <c:lblOffset val="100"/>
        <c:noMultiLvlLbl val="0"/>
      </c:catAx>
      <c:valAx>
        <c:axId val="-21283018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128279192"/>
        <c:crosses val="autoZero"/>
        <c:crossBetween val="between"/>
      </c:valAx>
      <c:spPr>
        <a:solidFill>
          <a:srgbClr val="FFFFFF"/>
        </a:solidFill>
        <a:ln w="12700">
          <a:solidFill>
            <a:srgbClr val="DD080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30</xdr:row>
      <xdr:rowOff>0</xdr:rowOff>
    </xdr:from>
    <xdr:to>
      <xdr:col>40</xdr:col>
      <xdr:colOff>342900</xdr:colOff>
      <xdr:row>31</xdr:row>
      <xdr:rowOff>12700</xdr:rowOff>
    </xdr:to>
    <xdr:sp macro="" textlink="">
      <xdr:nvSpPr>
        <xdr:cNvPr id="1109" name="AutoShape 1" descr="https://webmail.vgregion.se/owa/1x1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342900</xdr:colOff>
      <xdr:row>31</xdr:row>
      <xdr:rowOff>12700</xdr:rowOff>
    </xdr:to>
    <xdr:sp macro="" textlink="">
      <xdr:nvSpPr>
        <xdr:cNvPr id="1110" name="AutoShape 2" descr="https://webmail.vgregion.se/owa/1x1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11</xdr:row>
      <xdr:rowOff>152400</xdr:rowOff>
    </xdr:from>
    <xdr:to>
      <xdr:col>20</xdr:col>
      <xdr:colOff>431800</xdr:colOff>
      <xdr:row>53</xdr:row>
      <xdr:rowOff>0</xdr:rowOff>
    </xdr:to>
    <xdr:graphicFrame macro="">
      <xdr:nvGraphicFramePr>
        <xdr:cNvPr id="2091" name="Diagram 1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61"/>
  <dimension ref="A1:BG45"/>
  <sheetViews>
    <sheetView topLeftCell="Y16" workbookViewId="0">
      <selection activeCell="AG30" sqref="A30:XFD45"/>
    </sheetView>
  </sheetViews>
  <sheetFormatPr baseColWidth="10" defaultColWidth="9.1640625" defaultRowHeight="16"/>
  <cols>
    <col min="1" max="1" width="9.33203125" style="17" bestFit="1" customWidth="1"/>
    <col min="2" max="2" width="80.33203125" style="17" customWidth="1"/>
    <col min="3" max="3" width="1" style="193" customWidth="1"/>
    <col min="4" max="4" width="12.1640625" style="183" customWidth="1"/>
    <col min="5" max="5" width="8" style="183" bestFit="1" customWidth="1"/>
    <col min="6" max="6" width="13.33203125" style="183" bestFit="1" customWidth="1"/>
    <col min="7" max="7" width="14.83203125" style="183" bestFit="1" customWidth="1"/>
    <col min="8" max="8" width="8" style="183" bestFit="1" customWidth="1"/>
    <col min="9" max="9" width="10.6640625" style="183" bestFit="1" customWidth="1"/>
    <col min="10" max="11" width="11.5" style="183" bestFit="1" customWidth="1"/>
    <col min="12" max="12" width="14.83203125" style="183" bestFit="1" customWidth="1"/>
    <col min="13" max="13" width="12.6640625" style="183" bestFit="1" customWidth="1"/>
    <col min="14" max="14" width="13" style="183" bestFit="1" customWidth="1"/>
    <col min="15" max="15" width="9" style="183" bestFit="1" customWidth="1"/>
    <col min="16" max="16" width="12.5" style="183" bestFit="1" customWidth="1"/>
    <col min="17" max="17" width="13.5" style="183" bestFit="1" customWidth="1"/>
    <col min="18" max="18" width="14.33203125" style="183" bestFit="1" customWidth="1"/>
    <col min="19" max="19" width="14.5" style="183" bestFit="1" customWidth="1"/>
    <col min="20" max="20" width="12.33203125" style="183" bestFit="1" customWidth="1"/>
    <col min="21" max="21" width="8" style="185" bestFit="1" customWidth="1"/>
    <col min="22" max="22" width="15.83203125" style="183" customWidth="1"/>
    <col min="23" max="23" width="11" style="183" bestFit="1" customWidth="1"/>
    <col min="24" max="24" width="13.83203125" style="183" bestFit="1" customWidth="1"/>
    <col min="25" max="25" width="18.1640625" style="183" bestFit="1" customWidth="1"/>
    <col min="26" max="27" width="11.83203125" style="183" bestFit="1" customWidth="1"/>
    <col min="28" max="28" width="9.5" style="183" bestFit="1" customWidth="1"/>
    <col min="29" max="29" width="10.6640625" style="183" bestFit="1" customWidth="1"/>
    <col min="30" max="30" width="15.83203125" style="183" bestFit="1" customWidth="1"/>
    <col min="31" max="31" width="14.1640625" style="184" bestFit="1" customWidth="1"/>
    <col min="32" max="32" width="17.1640625" style="183" bestFit="1" customWidth="1"/>
    <col min="33" max="33" width="21.1640625" style="183" bestFit="1" customWidth="1"/>
    <col min="34" max="34" width="17.1640625" style="183" bestFit="1" customWidth="1"/>
    <col min="35" max="35" width="24" style="183" bestFit="1" customWidth="1"/>
    <col min="36" max="36" width="12.1640625" style="183" bestFit="1" customWidth="1"/>
    <col min="37" max="37" width="12.33203125" style="183" bestFit="1" customWidth="1"/>
    <col min="38" max="38" width="8" style="183" bestFit="1" customWidth="1"/>
    <col min="39" max="39" width="10.33203125" style="183" bestFit="1" customWidth="1"/>
    <col min="40" max="40" width="10" style="183" bestFit="1" customWidth="1"/>
    <col min="41" max="41" width="8" style="183" bestFit="1" customWidth="1"/>
    <col min="42" max="42" width="11.1640625" style="183" bestFit="1" customWidth="1"/>
    <col min="43" max="43" width="11.5" style="183" bestFit="1" customWidth="1"/>
    <col min="44" max="44" width="10.83203125" style="183" bestFit="1" customWidth="1"/>
    <col min="45" max="45" width="6.6640625" style="183" customWidth="1"/>
    <col min="46" max="46" width="8" style="183" bestFit="1" customWidth="1"/>
    <col min="47" max="47" width="8.83203125" style="183" bestFit="1" customWidth="1"/>
    <col min="48" max="48" width="24.6640625" style="183" bestFit="1" customWidth="1"/>
    <col min="49" max="49" width="12.6640625" style="183" bestFit="1" customWidth="1"/>
    <col min="50" max="50" width="11.5" style="193" bestFit="1" customWidth="1"/>
    <col min="51" max="51" width="6.33203125" style="193" bestFit="1" customWidth="1"/>
    <col min="52" max="52" width="9" style="193" bestFit="1" customWidth="1"/>
    <col min="53" max="53" width="12" style="225" bestFit="1" customWidth="1"/>
    <col min="54" max="54" width="9.1640625" style="50"/>
    <col min="55" max="55" width="9.1640625" style="193"/>
    <col min="56" max="56" width="13" style="193" bestFit="1" customWidth="1"/>
    <col min="57" max="58" width="9.1640625" style="193"/>
    <col min="59" max="59" width="13" style="193" bestFit="1" customWidth="1"/>
    <col min="60" max="16384" width="9.1640625" style="193"/>
  </cols>
  <sheetData>
    <row r="1" spans="1:59" s="183" customFormat="1" ht="31.5" customHeight="1">
      <c r="A1" s="17"/>
      <c r="B1" s="249" t="s">
        <v>94</v>
      </c>
      <c r="D1" s="184"/>
      <c r="E1" s="184"/>
      <c r="F1" s="184"/>
      <c r="G1" s="184"/>
      <c r="H1" s="184"/>
      <c r="I1" s="184"/>
      <c r="K1" s="184"/>
      <c r="L1" s="184"/>
      <c r="M1" s="184"/>
      <c r="P1" s="184"/>
      <c r="Q1" s="184"/>
      <c r="U1" s="185"/>
      <c r="V1" s="184"/>
      <c r="AE1" s="184"/>
      <c r="AF1" s="184"/>
      <c r="BA1" s="225"/>
      <c r="BB1" s="50"/>
    </row>
    <row r="2" spans="1:59" s="183" customFormat="1" ht="24.75" customHeight="1">
      <c r="A2" s="17"/>
      <c r="B2" s="186" t="s">
        <v>1</v>
      </c>
      <c r="D2" s="184"/>
      <c r="E2" s="184"/>
      <c r="F2" s="184"/>
      <c r="G2" s="184"/>
      <c r="H2" s="184"/>
      <c r="I2" s="184"/>
      <c r="K2" s="184"/>
      <c r="L2" s="184"/>
      <c r="M2" s="184"/>
      <c r="O2" s="184"/>
      <c r="P2" s="184"/>
      <c r="Q2" s="184"/>
      <c r="R2" s="184"/>
      <c r="U2" s="185"/>
      <c r="AE2" s="184"/>
      <c r="AF2" s="184"/>
      <c r="BA2" s="225"/>
      <c r="BB2" s="50"/>
    </row>
    <row r="3" spans="1:59" s="183" customFormat="1" ht="16.5" customHeight="1" thickBot="1">
      <c r="A3" s="187"/>
      <c r="B3" s="187"/>
      <c r="D3" s="184"/>
      <c r="E3" s="184"/>
      <c r="F3" s="184"/>
      <c r="G3" s="184"/>
      <c r="H3" s="184"/>
      <c r="O3" s="184"/>
      <c r="P3" s="184"/>
      <c r="Q3" s="184"/>
      <c r="R3" s="184"/>
      <c r="S3" s="188"/>
      <c r="U3" s="185"/>
      <c r="AE3" s="184"/>
      <c r="AF3" s="184"/>
      <c r="AG3" s="184"/>
      <c r="AH3" s="184"/>
      <c r="BA3" s="225"/>
      <c r="BB3" s="55"/>
    </row>
    <row r="4" spans="1:59" s="183" customFormat="1" ht="26.25" customHeight="1" thickTop="1" thickBot="1">
      <c r="A4" s="17"/>
      <c r="B4" s="17"/>
      <c r="D4" s="46"/>
      <c r="E4" s="46"/>
      <c r="F4" s="46"/>
      <c r="G4" s="46"/>
      <c r="H4" s="46"/>
      <c r="I4" s="46"/>
      <c r="K4" s="46"/>
      <c r="L4" s="46"/>
      <c r="M4" s="46"/>
      <c r="S4" s="184"/>
      <c r="U4" s="185"/>
      <c r="AB4" s="184"/>
      <c r="AE4" s="184"/>
      <c r="AF4" s="46"/>
      <c r="AG4" s="184"/>
      <c r="AH4" s="184"/>
      <c r="AX4" s="189" t="s">
        <v>77</v>
      </c>
      <c r="AY4" s="189" t="s">
        <v>78</v>
      </c>
      <c r="AZ4" s="183" t="s">
        <v>84</v>
      </c>
      <c r="BA4" s="227"/>
      <c r="BB4" s="50"/>
    </row>
    <row r="5" spans="1:59" ht="30" customHeight="1" thickTop="1" thickBot="1">
      <c r="A5" s="238" t="s">
        <v>13</v>
      </c>
      <c r="B5" s="239"/>
      <c r="C5" s="190"/>
      <c r="D5" s="191">
        <f>'3. Numbers of CS deliveries'!D26/D26</f>
        <v>0.13717693836978131</v>
      </c>
      <c r="E5" s="191">
        <f>'3. Numbers of CS deliveries'!E26/E26</f>
        <v>0.11018518518518519</v>
      </c>
      <c r="F5" s="191">
        <f>'3. Numbers of CS deliveries'!F26/F26</f>
        <v>0.1865778200856735</v>
      </c>
      <c r="G5" s="191">
        <f>'3. Numbers of CS deliveries'!G26/G26</f>
        <v>0.19614361702127658</v>
      </c>
      <c r="H5" s="191">
        <f>'3. Numbers of CS deliveries'!H26/H26</f>
        <v>0.20222339862361038</v>
      </c>
      <c r="I5" s="191">
        <f>'3. Numbers of CS deliveries'!I26/I26</f>
        <v>0.13805309734513274</v>
      </c>
      <c r="J5" s="191">
        <f>'3. Numbers of CS deliveries'!J26/J26</f>
        <v>0.17308257419923598</v>
      </c>
      <c r="K5" s="191">
        <f>'3. Numbers of CS deliveries'!K26/K26</f>
        <v>0.16226415094339622</v>
      </c>
      <c r="L5" s="191">
        <f>'3. Numbers of CS deliveries'!L26/L26</f>
        <v>0.1505247376311844</v>
      </c>
      <c r="M5" s="191">
        <f>'3. Numbers of CS deliveries'!M26/M26</f>
        <v>0.18518518518518517</v>
      </c>
      <c r="N5" s="191">
        <f>'3. Numbers of CS deliveries'!N26/N26</f>
        <v>0.17407757805108798</v>
      </c>
      <c r="O5" s="191">
        <f>'3. Numbers of CS deliveries'!O26/O26</f>
        <v>0.16873773708306083</v>
      </c>
      <c r="P5" s="191">
        <f>'3. Numbers of CS deliveries'!P26/P26</f>
        <v>0.16114457831325302</v>
      </c>
      <c r="Q5" s="191">
        <f>'3. Numbers of CS deliveries'!Q26/Q26</f>
        <v>0.16773367477592829</v>
      </c>
      <c r="R5" s="191" t="e">
        <f>'3. Numbers of CS deliveries'!R26/R26</f>
        <v>#DIV/0!</v>
      </c>
      <c r="S5" s="191">
        <f>'3. Numbers of CS deliveries'!S26/S26</f>
        <v>0.16267708842208109</v>
      </c>
      <c r="T5" s="191">
        <f>'3. Numbers of CS deliveries'!T26/T26</f>
        <v>0.10626702997275204</v>
      </c>
      <c r="U5" s="191">
        <f>'3. Numbers of CS deliveries'!U26/U26</f>
        <v>0.13223140495867769</v>
      </c>
      <c r="V5" s="191">
        <f>'3. Numbers of CS deliveries'!V26/V26</f>
        <v>0.16348382823711227</v>
      </c>
      <c r="W5" s="191">
        <f>'3. Numbers of CS deliveries'!W26/W26</f>
        <v>0.16025641025641027</v>
      </c>
      <c r="X5" s="191">
        <f>'3. Numbers of CS deliveries'!X26/X26</f>
        <v>0.13430127041742287</v>
      </c>
      <c r="Y5" s="191">
        <f>'3. Numbers of CS deliveries'!Y26/Y26</f>
        <v>0.15476537452637715</v>
      </c>
      <c r="Z5" s="191">
        <f>'3. Numbers of CS deliveries'!Z26/Z26</f>
        <v>0.17248677248677249</v>
      </c>
      <c r="AA5" s="191">
        <f>'3. Numbers of CS deliveries'!AA26/AA26</f>
        <v>0.14631043256997456</v>
      </c>
      <c r="AB5" s="191">
        <f>'3. Numbers of CS deliveries'!AB26/AB26</f>
        <v>0.17091336730693846</v>
      </c>
      <c r="AC5" s="191">
        <f>'3. Numbers of CS deliveries'!AC26/AC26</f>
        <v>0.10451977401129943</v>
      </c>
      <c r="AD5" s="191">
        <f>'3. Numbers of CS deliveries'!AD26/AD26</f>
        <v>0.16034082106893879</v>
      </c>
      <c r="AE5" s="191">
        <f>'3. Numbers of CS deliveries'!AE26/AE26</f>
        <v>0.20308330862733473</v>
      </c>
      <c r="AF5" s="191">
        <f>'3. Numbers of CS deliveries'!AF26/AF26</f>
        <v>0.24828037995414345</v>
      </c>
      <c r="AG5" s="191">
        <f>'3. Numbers of CS deliveries'!AG26/AG26</f>
        <v>0.2092616863259065</v>
      </c>
      <c r="AH5" s="191">
        <f>'3. Numbers of CS deliveries'!AH26/AH26</f>
        <v>0.22919401417694932</v>
      </c>
      <c r="AI5" s="191">
        <f>'3. Numbers of CS deliveries'!AI26/AI26</f>
        <v>0.21634681761700952</v>
      </c>
      <c r="AJ5" s="191">
        <f>'3. Numbers of CS deliveries'!AJ26/AJ26</f>
        <v>0.18807339449541285</v>
      </c>
      <c r="AK5" s="191">
        <f>'3. Numbers of CS deliveries'!AK26/AK26</f>
        <v>0.19488817891373802</v>
      </c>
      <c r="AL5" s="191">
        <f>'3. Numbers of CS deliveries'!AL26/AL26</f>
        <v>0.19193083573487033</v>
      </c>
      <c r="AM5" s="191">
        <f>'3. Numbers of CS deliveries'!AM26/AM26</f>
        <v>0.18975283213182287</v>
      </c>
      <c r="AN5" s="191">
        <f>'3. Numbers of CS deliveries'!AN26/AN26</f>
        <v>0.15799343647444913</v>
      </c>
      <c r="AO5" s="191">
        <f>'3. Numbers of CS deliveries'!AO26/AO26</f>
        <v>0.20415879017013233</v>
      </c>
      <c r="AP5" s="191">
        <f>'3. Numbers of CS deliveries'!AP26/AP26</f>
        <v>0.14285714285714285</v>
      </c>
      <c r="AQ5" s="191">
        <f>'3. Numbers of CS deliveries'!AQ26/AQ26</f>
        <v>0.16</v>
      </c>
      <c r="AR5" s="191">
        <f>'3. Numbers of CS deliveries'!AR26/AR26</f>
        <v>0.160192506015813</v>
      </c>
      <c r="AS5" s="191" t="e">
        <f>'3. Numbers of CS deliveries'!AS26/AS26</f>
        <v>#DIV/0!</v>
      </c>
      <c r="AT5" s="191">
        <f>'3. Numbers of CS deliveries'!AT26/AT26</f>
        <v>0.14698795180722893</v>
      </c>
      <c r="AU5" s="191">
        <f>'3. Numbers of CS deliveries'!AU26/AU26</f>
        <v>0.14420391061452514</v>
      </c>
      <c r="AV5" s="191">
        <f>'3. Numbers of CS deliveries'!AV26/AV26</f>
        <v>0.18904593639575973</v>
      </c>
      <c r="AW5" s="191">
        <f>'3. Numbers of CS deliveries'!AW26/AW26</f>
        <v>0.13278319579894973</v>
      </c>
      <c r="AX5" s="192"/>
      <c r="AY5" s="192"/>
      <c r="BB5" s="50" t="s">
        <v>43</v>
      </c>
      <c r="BD5" s="261" t="s">
        <v>98</v>
      </c>
    </row>
    <row r="6" spans="1:59" s="195" customFormat="1" ht="49.5" customHeight="1" thickTop="1" thickBot="1">
      <c r="A6" s="236" t="s">
        <v>0</v>
      </c>
      <c r="B6" s="237"/>
      <c r="C6" s="194"/>
      <c r="D6" s="251" t="s">
        <v>3</v>
      </c>
      <c r="E6" s="251" t="s">
        <v>30</v>
      </c>
      <c r="F6" s="251" t="s">
        <v>44</v>
      </c>
      <c r="G6" s="251" t="s">
        <v>32</v>
      </c>
      <c r="H6" s="251" t="s">
        <v>41</v>
      </c>
      <c r="I6" s="251" t="s">
        <v>27</v>
      </c>
      <c r="J6" s="251" t="s">
        <v>45</v>
      </c>
      <c r="K6" s="251" t="s">
        <v>49</v>
      </c>
      <c r="L6" s="251" t="s">
        <v>5</v>
      </c>
      <c r="M6" s="251" t="s">
        <v>34</v>
      </c>
      <c r="N6" s="251" t="s">
        <v>42</v>
      </c>
      <c r="O6" s="251" t="s">
        <v>50</v>
      </c>
      <c r="P6" s="251" t="s">
        <v>31</v>
      </c>
      <c r="Q6" s="251" t="s">
        <v>14</v>
      </c>
      <c r="R6" s="251" t="s">
        <v>4</v>
      </c>
      <c r="S6" s="251" t="s">
        <v>29</v>
      </c>
      <c r="T6" s="251" t="s">
        <v>6</v>
      </c>
      <c r="U6" s="252" t="s">
        <v>40</v>
      </c>
      <c r="V6" s="251" t="s">
        <v>64</v>
      </c>
      <c r="W6" s="251" t="s">
        <v>51</v>
      </c>
      <c r="X6" s="251" t="s">
        <v>46</v>
      </c>
      <c r="Y6" s="251" t="s">
        <v>52</v>
      </c>
      <c r="Z6" s="251" t="s">
        <v>82</v>
      </c>
      <c r="AA6" s="251" t="s">
        <v>53</v>
      </c>
      <c r="AB6" s="251" t="s">
        <v>39</v>
      </c>
      <c r="AC6" s="251" t="s">
        <v>28</v>
      </c>
      <c r="AD6" s="251" t="s">
        <v>88</v>
      </c>
      <c r="AE6" s="251" t="s">
        <v>59</v>
      </c>
      <c r="AF6" s="251" t="s">
        <v>60</v>
      </c>
      <c r="AG6" s="251" t="s">
        <v>61</v>
      </c>
      <c r="AH6" s="251" t="s">
        <v>62</v>
      </c>
      <c r="AI6" s="251" t="s">
        <v>63</v>
      </c>
      <c r="AJ6" s="251" t="s">
        <v>54</v>
      </c>
      <c r="AK6" s="251" t="s">
        <v>55</v>
      </c>
      <c r="AL6" s="251" t="s">
        <v>38</v>
      </c>
      <c r="AM6" s="251" t="s">
        <v>47</v>
      </c>
      <c r="AN6" s="251" t="s">
        <v>35</v>
      </c>
      <c r="AO6" s="251" t="s">
        <v>36</v>
      </c>
      <c r="AP6" s="251" t="s">
        <v>25</v>
      </c>
      <c r="AQ6" s="251" t="s">
        <v>7</v>
      </c>
      <c r="AR6" s="251" t="s">
        <v>33</v>
      </c>
      <c r="AS6" s="251" t="s">
        <v>48</v>
      </c>
      <c r="AT6" s="251" t="s">
        <v>26</v>
      </c>
      <c r="AU6" s="251" t="s">
        <v>56</v>
      </c>
      <c r="AV6" s="251" t="s">
        <v>57</v>
      </c>
      <c r="AW6" s="251" t="s">
        <v>58</v>
      </c>
      <c r="AX6" s="189" t="s">
        <v>77</v>
      </c>
      <c r="AY6" s="189" t="s">
        <v>78</v>
      </c>
      <c r="AZ6" s="184"/>
      <c r="BA6" s="253"/>
      <c r="BB6" s="76"/>
      <c r="BC6" s="184"/>
      <c r="BD6" s="262"/>
      <c r="BE6" s="76"/>
      <c r="BF6" s="184"/>
      <c r="BG6" s="184"/>
    </row>
    <row r="7" spans="1:59" ht="30" customHeight="1" thickTop="1" thickBot="1">
      <c r="A7" s="196" t="s">
        <v>15</v>
      </c>
      <c r="B7" s="4" t="s">
        <v>65</v>
      </c>
      <c r="D7" s="254">
        <v>877</v>
      </c>
      <c r="E7" s="254">
        <v>297</v>
      </c>
      <c r="F7" s="254">
        <v>556</v>
      </c>
      <c r="G7" s="254">
        <v>898</v>
      </c>
      <c r="H7" s="254">
        <v>531</v>
      </c>
      <c r="I7" s="254">
        <v>179</v>
      </c>
      <c r="J7" s="254">
        <v>3132</v>
      </c>
      <c r="K7" s="254">
        <v>527</v>
      </c>
      <c r="L7" s="254">
        <v>1070</v>
      </c>
      <c r="M7" s="254">
        <v>288</v>
      </c>
      <c r="N7" s="254">
        <v>595</v>
      </c>
      <c r="O7" s="254">
        <v>481</v>
      </c>
      <c r="P7" s="254">
        <v>224</v>
      </c>
      <c r="Q7" s="254">
        <v>453</v>
      </c>
      <c r="R7" s="254"/>
      <c r="S7" s="254">
        <v>584</v>
      </c>
      <c r="T7" s="254">
        <v>907</v>
      </c>
      <c r="U7" s="254">
        <v>587</v>
      </c>
      <c r="V7" s="254">
        <v>2781</v>
      </c>
      <c r="W7" s="254">
        <v>95</v>
      </c>
      <c r="X7" s="254">
        <v>683</v>
      </c>
      <c r="Y7" s="254">
        <v>1022</v>
      </c>
      <c r="Z7" s="255">
        <v>295</v>
      </c>
      <c r="AA7" s="254">
        <v>227</v>
      </c>
      <c r="AB7" s="254">
        <v>759</v>
      </c>
      <c r="AC7" s="254">
        <v>130</v>
      </c>
      <c r="AD7" s="254">
        <v>1088</v>
      </c>
      <c r="AE7" s="254">
        <v>1012</v>
      </c>
      <c r="AF7" s="254">
        <v>1736</v>
      </c>
      <c r="AG7" s="254">
        <v>1186</v>
      </c>
      <c r="AH7" s="254">
        <v>907</v>
      </c>
      <c r="AI7" s="254">
        <v>2134</v>
      </c>
      <c r="AJ7" s="254">
        <v>405</v>
      </c>
      <c r="AK7" s="254">
        <v>459</v>
      </c>
      <c r="AL7" s="254">
        <v>499</v>
      </c>
      <c r="AM7" s="254">
        <v>1055</v>
      </c>
      <c r="AN7" s="254">
        <v>757</v>
      </c>
      <c r="AO7" s="254">
        <v>131</v>
      </c>
      <c r="AP7" s="254">
        <v>263</v>
      </c>
      <c r="AQ7" s="254">
        <v>236</v>
      </c>
      <c r="AR7" s="254">
        <v>873</v>
      </c>
      <c r="AS7" s="254"/>
      <c r="AT7" s="254">
        <v>430</v>
      </c>
      <c r="AU7" s="254">
        <v>796</v>
      </c>
      <c r="AV7" s="254">
        <v>172</v>
      </c>
      <c r="AW7" s="254">
        <v>406</v>
      </c>
      <c r="AX7" s="209">
        <f>MAX(D7:AW7)</f>
        <v>3132</v>
      </c>
      <c r="AY7" s="209">
        <f>MIN(D7:AX7)</f>
        <v>95</v>
      </c>
      <c r="AZ7" s="256">
        <f>SUM(D7:AW7)</f>
        <v>32723</v>
      </c>
      <c r="BA7" s="230">
        <v>1</v>
      </c>
      <c r="BB7" s="3">
        <f>AZ7</f>
        <v>32723</v>
      </c>
      <c r="BC7" s="256"/>
      <c r="BD7" s="263">
        <f>'3. Numbers of CS deliveries'!AZ7/AZ7</f>
        <v>7.9699294074504171E-2</v>
      </c>
      <c r="BE7" s="223"/>
      <c r="BF7" s="183"/>
      <c r="BG7" s="183"/>
    </row>
    <row r="8" spans="1:59" ht="30" customHeight="1" thickTop="1" thickBot="1">
      <c r="A8" s="197" t="s">
        <v>23</v>
      </c>
      <c r="B8" s="7" t="s">
        <v>66</v>
      </c>
      <c r="D8" s="254">
        <v>166</v>
      </c>
      <c r="E8" s="254">
        <v>57</v>
      </c>
      <c r="F8" s="254">
        <v>127</v>
      </c>
      <c r="G8" s="254">
        <v>191</v>
      </c>
      <c r="H8" s="254">
        <v>138</v>
      </c>
      <c r="I8" s="254">
        <v>28</v>
      </c>
      <c r="J8" s="254">
        <v>642</v>
      </c>
      <c r="K8" s="254">
        <v>161</v>
      </c>
      <c r="L8" s="254">
        <v>189</v>
      </c>
      <c r="M8" s="254">
        <v>100</v>
      </c>
      <c r="N8" s="254">
        <v>147</v>
      </c>
      <c r="O8" s="254">
        <v>90</v>
      </c>
      <c r="P8" s="254">
        <v>24</v>
      </c>
      <c r="Q8" s="254">
        <v>89</v>
      </c>
      <c r="R8" s="254"/>
      <c r="S8" s="254">
        <v>120</v>
      </c>
      <c r="T8" s="254">
        <v>196</v>
      </c>
      <c r="U8" s="254">
        <v>148</v>
      </c>
      <c r="V8" s="254">
        <v>616</v>
      </c>
      <c r="W8" s="254">
        <v>22</v>
      </c>
      <c r="X8" s="254">
        <v>94</v>
      </c>
      <c r="Y8" s="254">
        <v>183</v>
      </c>
      <c r="Z8" s="255">
        <v>67</v>
      </c>
      <c r="AA8" s="254">
        <v>43</v>
      </c>
      <c r="AB8" s="254">
        <v>142</v>
      </c>
      <c r="AC8" s="254">
        <v>32</v>
      </c>
      <c r="AD8" s="254">
        <v>197</v>
      </c>
      <c r="AE8" s="254">
        <v>253</v>
      </c>
      <c r="AF8" s="254">
        <v>535</v>
      </c>
      <c r="AG8" s="254">
        <v>437</v>
      </c>
      <c r="AH8" s="254">
        <v>381</v>
      </c>
      <c r="AI8" s="254">
        <v>812</v>
      </c>
      <c r="AJ8" s="254">
        <v>122</v>
      </c>
      <c r="AK8" s="254">
        <v>103</v>
      </c>
      <c r="AL8" s="254">
        <v>153</v>
      </c>
      <c r="AM8" s="254">
        <v>366</v>
      </c>
      <c r="AN8" s="254">
        <v>172</v>
      </c>
      <c r="AO8" s="254">
        <v>42</v>
      </c>
      <c r="AP8" s="254">
        <v>67</v>
      </c>
      <c r="AQ8" s="254">
        <v>49</v>
      </c>
      <c r="AR8" s="254">
        <v>193</v>
      </c>
      <c r="AS8" s="254"/>
      <c r="AT8" s="254">
        <v>80</v>
      </c>
      <c r="AU8" s="254">
        <v>212</v>
      </c>
      <c r="AV8" s="254">
        <v>34</v>
      </c>
      <c r="AW8" s="254">
        <v>88</v>
      </c>
      <c r="AX8" s="209">
        <f t="shared" ref="AX8:AX25" si="0">MAX(D8:AW8)</f>
        <v>812</v>
      </c>
      <c r="AY8" s="209">
        <f t="shared" ref="AY8:AY25" si="1">MIN(D8:AX8)</f>
        <v>22</v>
      </c>
      <c r="AZ8" s="256">
        <f t="shared" ref="AZ8:AZ25" si="2">SUM(D8:AW8)</f>
        <v>8108</v>
      </c>
      <c r="BA8" s="230">
        <v>2</v>
      </c>
      <c r="BB8" s="3">
        <f>SUM(AZ8:AZ9)</f>
        <v>9666</v>
      </c>
      <c r="BC8" s="256"/>
      <c r="BD8" s="263">
        <f>'3. Numbers of CS deliveries'!AZ8/AZ8</f>
        <v>0.26418352244696597</v>
      </c>
      <c r="BE8" s="183"/>
      <c r="BF8" s="183"/>
      <c r="BG8" s="183"/>
    </row>
    <row r="9" spans="1:59" ht="30" customHeight="1" thickTop="1" thickBot="1">
      <c r="A9" s="198" t="s">
        <v>10</v>
      </c>
      <c r="B9" s="6" t="s">
        <v>67</v>
      </c>
      <c r="D9" s="254">
        <v>28</v>
      </c>
      <c r="E9" s="254">
        <v>9</v>
      </c>
      <c r="F9" s="254">
        <v>26</v>
      </c>
      <c r="G9" s="254">
        <v>43</v>
      </c>
      <c r="H9" s="254">
        <v>25</v>
      </c>
      <c r="I9" s="254">
        <v>5</v>
      </c>
      <c r="J9" s="254">
        <v>126</v>
      </c>
      <c r="K9" s="254">
        <v>26</v>
      </c>
      <c r="L9" s="254">
        <v>28</v>
      </c>
      <c r="M9" s="254">
        <v>8</v>
      </c>
      <c r="N9" s="254">
        <v>19</v>
      </c>
      <c r="O9" s="254">
        <v>18</v>
      </c>
      <c r="P9" s="254">
        <v>9</v>
      </c>
      <c r="Q9" s="254">
        <v>17</v>
      </c>
      <c r="R9" s="254"/>
      <c r="S9" s="254">
        <v>16</v>
      </c>
      <c r="T9" s="254">
        <v>18</v>
      </c>
      <c r="U9" s="254">
        <v>22</v>
      </c>
      <c r="V9" s="254">
        <v>120</v>
      </c>
      <c r="W9" s="254">
        <v>4</v>
      </c>
      <c r="X9" s="254">
        <v>19</v>
      </c>
      <c r="Y9" s="254">
        <v>30</v>
      </c>
      <c r="Z9" s="255">
        <v>10</v>
      </c>
      <c r="AA9" s="254">
        <v>6</v>
      </c>
      <c r="AB9" s="254">
        <v>25</v>
      </c>
      <c r="AC9" s="254">
        <v>0</v>
      </c>
      <c r="AD9" s="254">
        <v>59</v>
      </c>
      <c r="AE9" s="254">
        <v>76</v>
      </c>
      <c r="AF9" s="254">
        <v>192</v>
      </c>
      <c r="AG9" s="254">
        <v>75</v>
      </c>
      <c r="AH9" s="254">
        <v>84</v>
      </c>
      <c r="AI9" s="254">
        <v>173</v>
      </c>
      <c r="AJ9" s="254">
        <v>20</v>
      </c>
      <c r="AK9" s="254">
        <v>29</v>
      </c>
      <c r="AL9" s="254">
        <v>26</v>
      </c>
      <c r="AM9" s="254">
        <v>51</v>
      </c>
      <c r="AN9" s="254">
        <v>22</v>
      </c>
      <c r="AO9" s="254">
        <v>9</v>
      </c>
      <c r="AP9" s="254">
        <v>7</v>
      </c>
      <c r="AQ9" s="254">
        <v>6</v>
      </c>
      <c r="AR9" s="254">
        <v>27</v>
      </c>
      <c r="AS9" s="254"/>
      <c r="AT9" s="254">
        <v>7</v>
      </c>
      <c r="AU9" s="254">
        <v>21</v>
      </c>
      <c r="AV9" s="254">
        <v>7</v>
      </c>
      <c r="AW9" s="254">
        <v>10</v>
      </c>
      <c r="AX9" s="209">
        <f t="shared" si="0"/>
        <v>192</v>
      </c>
      <c r="AY9" s="209">
        <f t="shared" si="1"/>
        <v>0</v>
      </c>
      <c r="AZ9" s="256">
        <f t="shared" si="2"/>
        <v>1558</v>
      </c>
      <c r="BA9" s="230"/>
      <c r="BB9" s="3"/>
      <c r="BC9" s="256"/>
      <c r="BD9" s="263">
        <f>'3. Numbers of CS deliveries'!AZ9/AZ9</f>
        <v>1</v>
      </c>
      <c r="BE9" s="183"/>
      <c r="BF9" s="183"/>
      <c r="BG9" s="257"/>
    </row>
    <row r="10" spans="1:59" ht="30" customHeight="1" thickTop="1" thickBot="1">
      <c r="A10" s="197" t="s">
        <v>16</v>
      </c>
      <c r="B10" s="7" t="s">
        <v>68</v>
      </c>
      <c r="D10" s="254">
        <v>1236</v>
      </c>
      <c r="E10" s="254">
        <v>489</v>
      </c>
      <c r="F10" s="254">
        <v>809</v>
      </c>
      <c r="G10" s="254">
        <v>1075</v>
      </c>
      <c r="H10" s="254">
        <v>694</v>
      </c>
      <c r="I10" s="254">
        <v>236</v>
      </c>
      <c r="J10" s="254">
        <v>3644</v>
      </c>
      <c r="K10" s="254">
        <v>644</v>
      </c>
      <c r="L10" s="254">
        <v>1345</v>
      </c>
      <c r="M10" s="254">
        <v>361</v>
      </c>
      <c r="N10" s="254">
        <v>726</v>
      </c>
      <c r="O10" s="254">
        <v>606</v>
      </c>
      <c r="P10" s="254">
        <v>268</v>
      </c>
      <c r="Q10" s="254">
        <v>594</v>
      </c>
      <c r="R10" s="254"/>
      <c r="S10" s="254">
        <v>764</v>
      </c>
      <c r="T10" s="254">
        <v>1141</v>
      </c>
      <c r="U10" s="254">
        <v>762</v>
      </c>
      <c r="V10" s="254">
        <v>3339</v>
      </c>
      <c r="W10" s="254">
        <v>127</v>
      </c>
      <c r="X10" s="254">
        <v>851</v>
      </c>
      <c r="Y10" s="254">
        <v>1410</v>
      </c>
      <c r="Z10" s="255">
        <v>368</v>
      </c>
      <c r="AA10" s="254">
        <v>322</v>
      </c>
      <c r="AB10" s="254">
        <v>995</v>
      </c>
      <c r="AC10" s="254">
        <v>102</v>
      </c>
      <c r="AD10" s="254">
        <v>847</v>
      </c>
      <c r="AE10" s="254">
        <v>1183</v>
      </c>
      <c r="AF10" s="254">
        <v>1896</v>
      </c>
      <c r="AG10" s="254">
        <v>1522</v>
      </c>
      <c r="AH10" s="254">
        <v>1144</v>
      </c>
      <c r="AI10" s="254">
        <v>2212</v>
      </c>
      <c r="AJ10" s="254">
        <v>582</v>
      </c>
      <c r="AK10" s="254">
        <v>587</v>
      </c>
      <c r="AL10" s="254">
        <v>573</v>
      </c>
      <c r="AM10" s="254">
        <v>1290</v>
      </c>
      <c r="AN10" s="254">
        <v>760</v>
      </c>
      <c r="AO10" s="254">
        <v>196</v>
      </c>
      <c r="AP10" s="254">
        <v>373</v>
      </c>
      <c r="AQ10" s="254">
        <v>354</v>
      </c>
      <c r="AR10" s="254">
        <v>1111</v>
      </c>
      <c r="AS10" s="254"/>
      <c r="AT10" s="254">
        <v>501</v>
      </c>
      <c r="AU10" s="254">
        <v>1031</v>
      </c>
      <c r="AV10" s="254">
        <v>217</v>
      </c>
      <c r="AW10" s="254">
        <v>481</v>
      </c>
      <c r="AX10" s="209">
        <f t="shared" si="0"/>
        <v>3644</v>
      </c>
      <c r="AY10" s="209">
        <f t="shared" si="1"/>
        <v>102</v>
      </c>
      <c r="AZ10" s="256">
        <f t="shared" si="2"/>
        <v>39768</v>
      </c>
      <c r="BA10" s="230">
        <v>3</v>
      </c>
      <c r="BB10" s="3">
        <f>AZ10</f>
        <v>39768</v>
      </c>
      <c r="BC10" s="256"/>
      <c r="BD10" s="263">
        <f>'3. Numbers of CS deliveries'!AZ10/AZ10</f>
        <v>1.76020921343794E-2</v>
      </c>
      <c r="BE10" s="183"/>
      <c r="BF10" s="3"/>
      <c r="BG10" s="183"/>
    </row>
    <row r="11" spans="1:59" ht="30" customHeight="1" thickTop="1" thickBot="1">
      <c r="A11" s="197" t="s">
        <v>24</v>
      </c>
      <c r="B11" s="7" t="s">
        <v>69</v>
      </c>
      <c r="D11" s="254">
        <v>173</v>
      </c>
      <c r="E11" s="254">
        <v>71</v>
      </c>
      <c r="F11" s="254">
        <v>127</v>
      </c>
      <c r="G11" s="254">
        <v>168</v>
      </c>
      <c r="H11" s="254">
        <v>130</v>
      </c>
      <c r="I11" s="254">
        <v>31</v>
      </c>
      <c r="J11" s="254">
        <v>612</v>
      </c>
      <c r="K11" s="254">
        <v>134</v>
      </c>
      <c r="L11" s="254">
        <v>166</v>
      </c>
      <c r="M11" s="254">
        <v>65</v>
      </c>
      <c r="N11" s="254">
        <v>161</v>
      </c>
      <c r="O11" s="254">
        <v>81</v>
      </c>
      <c r="P11" s="254">
        <v>41</v>
      </c>
      <c r="Q11" s="254">
        <v>114</v>
      </c>
      <c r="R11" s="254"/>
      <c r="S11" s="254">
        <v>124</v>
      </c>
      <c r="T11" s="254">
        <v>223</v>
      </c>
      <c r="U11" s="254">
        <v>102</v>
      </c>
      <c r="V11" s="254">
        <v>534</v>
      </c>
      <c r="W11" s="254">
        <v>20</v>
      </c>
      <c r="X11" s="254">
        <v>153</v>
      </c>
      <c r="Y11" s="254">
        <v>167</v>
      </c>
      <c r="Z11" s="255">
        <v>62</v>
      </c>
      <c r="AA11" s="254">
        <v>38</v>
      </c>
      <c r="AB11" s="254">
        <v>156</v>
      </c>
      <c r="AC11" s="254">
        <v>48</v>
      </c>
      <c r="AD11" s="254">
        <v>85</v>
      </c>
      <c r="AE11" s="254">
        <v>186</v>
      </c>
      <c r="AF11" s="254">
        <v>390</v>
      </c>
      <c r="AG11" s="254">
        <v>364</v>
      </c>
      <c r="AH11" s="254">
        <v>349</v>
      </c>
      <c r="AI11" s="254">
        <v>454</v>
      </c>
      <c r="AJ11" s="254">
        <v>85</v>
      </c>
      <c r="AK11" s="254">
        <v>103</v>
      </c>
      <c r="AL11" s="254">
        <v>119</v>
      </c>
      <c r="AM11" s="254">
        <v>343</v>
      </c>
      <c r="AN11" s="254">
        <v>118</v>
      </c>
      <c r="AO11" s="254">
        <v>46</v>
      </c>
      <c r="AP11" s="254">
        <v>65</v>
      </c>
      <c r="AQ11" s="254">
        <v>44</v>
      </c>
      <c r="AR11" s="254">
        <v>169</v>
      </c>
      <c r="AS11" s="254"/>
      <c r="AT11" s="254">
        <v>51</v>
      </c>
      <c r="AU11" s="254">
        <v>260</v>
      </c>
      <c r="AV11" s="254">
        <v>34</v>
      </c>
      <c r="AW11" s="254">
        <v>119</v>
      </c>
      <c r="AX11" s="209">
        <f t="shared" si="0"/>
        <v>612</v>
      </c>
      <c r="AY11" s="209">
        <f t="shared" si="1"/>
        <v>20</v>
      </c>
      <c r="AZ11" s="256">
        <f t="shared" si="2"/>
        <v>7085</v>
      </c>
      <c r="BA11" s="230">
        <v>4</v>
      </c>
      <c r="BB11" s="3">
        <f>SUM(AZ11:AZ12)</f>
        <v>8800</v>
      </c>
      <c r="BC11" s="256"/>
      <c r="BD11" s="263">
        <f>'3. Numbers of CS deliveries'!AZ11/AZ11</f>
        <v>5.6033874382498239E-2</v>
      </c>
      <c r="BE11" s="183"/>
      <c r="BF11" s="3"/>
      <c r="BG11" s="183"/>
    </row>
    <row r="12" spans="1:59" ht="30" customHeight="1" thickTop="1" thickBot="1">
      <c r="A12" s="198" t="s">
        <v>10</v>
      </c>
      <c r="B12" s="6" t="s">
        <v>70</v>
      </c>
      <c r="D12" s="254">
        <v>46</v>
      </c>
      <c r="E12" s="254">
        <v>9</v>
      </c>
      <c r="F12" s="254">
        <v>34</v>
      </c>
      <c r="G12" s="254">
        <v>54</v>
      </c>
      <c r="H12" s="254">
        <v>21</v>
      </c>
      <c r="I12" s="254">
        <v>0</v>
      </c>
      <c r="J12" s="254">
        <v>97</v>
      </c>
      <c r="K12" s="254">
        <v>22</v>
      </c>
      <c r="L12" s="254">
        <v>55</v>
      </c>
      <c r="M12" s="254">
        <v>10</v>
      </c>
      <c r="N12" s="254">
        <v>19</v>
      </c>
      <c r="O12" s="254">
        <v>12</v>
      </c>
      <c r="P12" s="254">
        <v>9</v>
      </c>
      <c r="Q12" s="254">
        <v>35</v>
      </c>
      <c r="R12" s="254"/>
      <c r="S12" s="254">
        <v>49</v>
      </c>
      <c r="T12" s="254">
        <v>13</v>
      </c>
      <c r="U12" s="254">
        <v>24</v>
      </c>
      <c r="V12" s="254">
        <v>158</v>
      </c>
      <c r="W12" s="254">
        <v>3</v>
      </c>
      <c r="X12" s="254">
        <v>27</v>
      </c>
      <c r="Y12" s="254">
        <v>47</v>
      </c>
      <c r="Z12" s="255">
        <v>25</v>
      </c>
      <c r="AA12" s="254">
        <v>12</v>
      </c>
      <c r="AB12" s="254">
        <v>40</v>
      </c>
      <c r="AC12" s="254">
        <v>2</v>
      </c>
      <c r="AD12" s="254">
        <v>34</v>
      </c>
      <c r="AE12" s="254">
        <v>62</v>
      </c>
      <c r="AF12" s="254">
        <v>153</v>
      </c>
      <c r="AG12" s="254">
        <v>102</v>
      </c>
      <c r="AH12" s="254">
        <v>60</v>
      </c>
      <c r="AI12" s="254">
        <v>169</v>
      </c>
      <c r="AJ12" s="254">
        <v>17</v>
      </c>
      <c r="AK12" s="254">
        <v>34</v>
      </c>
      <c r="AL12" s="254">
        <v>43</v>
      </c>
      <c r="AM12" s="254">
        <v>44</v>
      </c>
      <c r="AN12" s="254">
        <v>45</v>
      </c>
      <c r="AO12" s="254">
        <v>10</v>
      </c>
      <c r="AP12" s="254">
        <v>10</v>
      </c>
      <c r="AQ12" s="254">
        <v>10</v>
      </c>
      <c r="AR12" s="254">
        <v>31</v>
      </c>
      <c r="AS12" s="254"/>
      <c r="AT12" s="254">
        <v>10</v>
      </c>
      <c r="AU12" s="254">
        <v>38</v>
      </c>
      <c r="AV12" s="254">
        <v>8</v>
      </c>
      <c r="AW12" s="254">
        <v>12</v>
      </c>
      <c r="AX12" s="209">
        <f t="shared" si="0"/>
        <v>169</v>
      </c>
      <c r="AY12" s="209">
        <f t="shared" si="1"/>
        <v>0</v>
      </c>
      <c r="AZ12" s="256">
        <f t="shared" si="2"/>
        <v>1715</v>
      </c>
      <c r="BA12" s="230"/>
      <c r="BB12" s="3"/>
      <c r="BC12" s="256"/>
      <c r="BD12" s="263">
        <f>'3. Numbers of CS deliveries'!AZ12/AZ12</f>
        <v>1</v>
      </c>
      <c r="BE12" s="183"/>
      <c r="BF12" s="183"/>
      <c r="BG12" s="183"/>
    </row>
    <row r="13" spans="1:59" ht="30" customHeight="1" thickTop="1" thickBot="1">
      <c r="A13" s="197" t="s">
        <v>9</v>
      </c>
      <c r="B13" s="7" t="s">
        <v>71</v>
      </c>
      <c r="D13" s="254">
        <v>117</v>
      </c>
      <c r="E13" s="254">
        <v>60</v>
      </c>
      <c r="F13" s="254">
        <v>79</v>
      </c>
      <c r="G13" s="254">
        <v>121</v>
      </c>
      <c r="H13" s="254">
        <v>66</v>
      </c>
      <c r="I13" s="254">
        <v>26</v>
      </c>
      <c r="J13" s="254">
        <v>420</v>
      </c>
      <c r="K13" s="254">
        <v>86</v>
      </c>
      <c r="L13" s="254">
        <v>114</v>
      </c>
      <c r="M13" s="254">
        <v>47</v>
      </c>
      <c r="N13" s="254">
        <v>73</v>
      </c>
      <c r="O13" s="254">
        <v>71</v>
      </c>
      <c r="P13" s="254">
        <v>29</v>
      </c>
      <c r="Q13" s="254">
        <v>68</v>
      </c>
      <c r="R13" s="254"/>
      <c r="S13" s="254">
        <v>67</v>
      </c>
      <c r="T13" s="254">
        <v>93</v>
      </c>
      <c r="U13" s="254">
        <v>72</v>
      </c>
      <c r="V13" s="254">
        <v>283</v>
      </c>
      <c r="W13" s="254">
        <v>10</v>
      </c>
      <c r="X13" s="254">
        <v>86</v>
      </c>
      <c r="Y13" s="254">
        <v>159</v>
      </c>
      <c r="Z13" s="255">
        <v>39</v>
      </c>
      <c r="AA13" s="254">
        <v>27</v>
      </c>
      <c r="AB13" s="254">
        <v>72</v>
      </c>
      <c r="AC13" s="254">
        <v>16</v>
      </c>
      <c r="AD13" s="254">
        <v>84</v>
      </c>
      <c r="AE13" s="254">
        <v>133</v>
      </c>
      <c r="AF13" s="254">
        <v>245</v>
      </c>
      <c r="AG13" s="254">
        <v>164</v>
      </c>
      <c r="AH13" s="254">
        <v>154</v>
      </c>
      <c r="AI13" s="254">
        <v>202</v>
      </c>
      <c r="AJ13" s="254">
        <v>76</v>
      </c>
      <c r="AK13" s="254">
        <v>48</v>
      </c>
      <c r="AL13" s="254">
        <v>40</v>
      </c>
      <c r="AM13" s="254">
        <v>136</v>
      </c>
      <c r="AN13" s="254">
        <v>90</v>
      </c>
      <c r="AO13" s="254">
        <v>32</v>
      </c>
      <c r="AP13" s="254">
        <v>35</v>
      </c>
      <c r="AQ13" s="254">
        <v>36</v>
      </c>
      <c r="AR13" s="254">
        <v>135</v>
      </c>
      <c r="AS13" s="254"/>
      <c r="AT13" s="254">
        <v>43</v>
      </c>
      <c r="AU13" s="254">
        <v>109</v>
      </c>
      <c r="AV13" s="254">
        <v>21</v>
      </c>
      <c r="AW13" s="254">
        <v>49</v>
      </c>
      <c r="AX13" s="209">
        <f t="shared" si="0"/>
        <v>420</v>
      </c>
      <c r="AY13" s="209">
        <f t="shared" si="1"/>
        <v>10</v>
      </c>
      <c r="AZ13" s="256">
        <f t="shared" si="2"/>
        <v>4133</v>
      </c>
      <c r="BA13" s="230">
        <v>5</v>
      </c>
      <c r="BB13" s="3">
        <f>SUM(AZ13:AZ15)</f>
        <v>8499</v>
      </c>
      <c r="BC13" s="256"/>
      <c r="BD13" s="263">
        <f>'3. Numbers of CS deliveries'!AZ13/AZ13</f>
        <v>0.21340430679893541</v>
      </c>
      <c r="BE13" s="183"/>
      <c r="BF13" s="183"/>
      <c r="BG13" s="183"/>
    </row>
    <row r="14" spans="1:59" ht="30" customHeight="1" thickTop="1" thickBot="1">
      <c r="A14" s="196" t="s">
        <v>8</v>
      </c>
      <c r="B14" s="4" t="s">
        <v>72</v>
      </c>
      <c r="D14" s="254">
        <v>26</v>
      </c>
      <c r="E14" s="254">
        <v>8</v>
      </c>
      <c r="F14" s="254">
        <v>20</v>
      </c>
      <c r="G14" s="254">
        <v>24</v>
      </c>
      <c r="H14" s="254">
        <v>26</v>
      </c>
      <c r="I14" s="254">
        <v>7</v>
      </c>
      <c r="J14" s="254">
        <v>103</v>
      </c>
      <c r="K14" s="254">
        <v>26</v>
      </c>
      <c r="L14" s="254">
        <v>23</v>
      </c>
      <c r="M14" s="254">
        <v>14</v>
      </c>
      <c r="N14" s="254">
        <v>35</v>
      </c>
      <c r="O14" s="254">
        <v>12</v>
      </c>
      <c r="P14" s="254">
        <v>10</v>
      </c>
      <c r="Q14" s="254">
        <v>11</v>
      </c>
      <c r="R14" s="254"/>
      <c r="S14" s="254">
        <v>12</v>
      </c>
      <c r="T14" s="254">
        <v>29</v>
      </c>
      <c r="U14" s="254">
        <v>24</v>
      </c>
      <c r="V14" s="254">
        <v>74</v>
      </c>
      <c r="W14" s="254">
        <v>4</v>
      </c>
      <c r="X14" s="254">
        <v>16</v>
      </c>
      <c r="Y14" s="254">
        <v>22</v>
      </c>
      <c r="Z14" s="255">
        <v>7</v>
      </c>
      <c r="AA14" s="254">
        <v>4</v>
      </c>
      <c r="AB14" s="254">
        <v>22</v>
      </c>
      <c r="AC14" s="254">
        <v>2</v>
      </c>
      <c r="AD14" s="254">
        <v>12</v>
      </c>
      <c r="AE14" s="254">
        <v>13</v>
      </c>
      <c r="AF14" s="254">
        <v>69</v>
      </c>
      <c r="AG14" s="254">
        <v>44</v>
      </c>
      <c r="AH14" s="254">
        <v>66</v>
      </c>
      <c r="AI14" s="254">
        <v>73</v>
      </c>
      <c r="AJ14" s="254">
        <v>12</v>
      </c>
      <c r="AK14" s="254">
        <v>11</v>
      </c>
      <c r="AL14" s="254">
        <v>12</v>
      </c>
      <c r="AM14" s="254">
        <v>64</v>
      </c>
      <c r="AN14" s="254">
        <v>19</v>
      </c>
      <c r="AO14" s="254">
        <v>7</v>
      </c>
      <c r="AP14" s="254">
        <v>11</v>
      </c>
      <c r="AQ14" s="254">
        <v>10</v>
      </c>
      <c r="AR14" s="254">
        <v>31</v>
      </c>
      <c r="AS14" s="254"/>
      <c r="AT14" s="254">
        <v>16</v>
      </c>
      <c r="AU14" s="254">
        <v>36</v>
      </c>
      <c r="AV14" s="254">
        <v>6</v>
      </c>
      <c r="AW14" s="254">
        <v>13</v>
      </c>
      <c r="AX14" s="209">
        <f t="shared" si="0"/>
        <v>103</v>
      </c>
      <c r="AY14" s="209">
        <f t="shared" si="1"/>
        <v>2</v>
      </c>
      <c r="AZ14" s="256">
        <f t="shared" si="2"/>
        <v>1086</v>
      </c>
      <c r="BA14" s="230"/>
      <c r="BB14" s="3"/>
      <c r="BC14" s="256"/>
      <c r="BD14" s="263">
        <f>'3. Numbers of CS deliveries'!AZ14/AZ14</f>
        <v>0.35451197053406996</v>
      </c>
      <c r="BE14" s="183"/>
      <c r="BF14" s="183"/>
      <c r="BG14" s="183"/>
    </row>
    <row r="15" spans="1:59" ht="30" customHeight="1" thickTop="1" thickBot="1">
      <c r="A15" s="198" t="s">
        <v>10</v>
      </c>
      <c r="B15" s="6" t="s">
        <v>73</v>
      </c>
      <c r="D15" s="254">
        <v>72</v>
      </c>
      <c r="E15" s="254">
        <v>20</v>
      </c>
      <c r="F15" s="254">
        <v>66</v>
      </c>
      <c r="G15" s="254">
        <v>99</v>
      </c>
      <c r="H15" s="254">
        <v>50</v>
      </c>
      <c r="I15" s="254">
        <v>16</v>
      </c>
      <c r="J15" s="254">
        <v>281</v>
      </c>
      <c r="K15" s="254">
        <v>37</v>
      </c>
      <c r="L15" s="254">
        <v>61</v>
      </c>
      <c r="M15" s="254">
        <v>31</v>
      </c>
      <c r="N15" s="254">
        <v>62</v>
      </c>
      <c r="O15" s="254">
        <v>26</v>
      </c>
      <c r="P15" s="254">
        <v>17</v>
      </c>
      <c r="Q15" s="254">
        <v>33</v>
      </c>
      <c r="R15" s="254"/>
      <c r="S15" s="254">
        <v>46</v>
      </c>
      <c r="T15" s="254">
        <v>67</v>
      </c>
      <c r="U15" s="254">
        <v>42</v>
      </c>
      <c r="V15" s="254">
        <v>156</v>
      </c>
      <c r="W15" s="254">
        <v>13</v>
      </c>
      <c r="X15" s="254">
        <v>54</v>
      </c>
      <c r="Y15" s="254">
        <v>81</v>
      </c>
      <c r="Z15" s="255">
        <v>27</v>
      </c>
      <c r="AA15" s="254">
        <v>30</v>
      </c>
      <c r="AB15" s="254">
        <v>79</v>
      </c>
      <c r="AC15" s="254">
        <v>7</v>
      </c>
      <c r="AD15" s="254">
        <v>59</v>
      </c>
      <c r="AE15" s="254">
        <v>132</v>
      </c>
      <c r="AF15" s="254">
        <v>301</v>
      </c>
      <c r="AG15" s="254">
        <v>167</v>
      </c>
      <c r="AH15" s="254">
        <v>149</v>
      </c>
      <c r="AI15" s="254">
        <v>306</v>
      </c>
      <c r="AJ15" s="254">
        <v>75</v>
      </c>
      <c r="AK15" s="254">
        <v>77</v>
      </c>
      <c r="AL15" s="254">
        <v>49</v>
      </c>
      <c r="AM15" s="254">
        <v>130</v>
      </c>
      <c r="AN15" s="254">
        <v>51</v>
      </c>
      <c r="AO15" s="254">
        <v>19</v>
      </c>
      <c r="AP15" s="254">
        <v>29</v>
      </c>
      <c r="AQ15" s="254">
        <v>20</v>
      </c>
      <c r="AR15" s="254">
        <v>77</v>
      </c>
      <c r="AS15" s="254"/>
      <c r="AT15" s="254">
        <v>38</v>
      </c>
      <c r="AU15" s="254">
        <v>69</v>
      </c>
      <c r="AV15" s="254">
        <v>26</v>
      </c>
      <c r="AW15" s="254">
        <v>33</v>
      </c>
      <c r="AX15" s="209">
        <f t="shared" si="0"/>
        <v>306</v>
      </c>
      <c r="AY15" s="209">
        <f t="shared" si="1"/>
        <v>7</v>
      </c>
      <c r="AZ15" s="256">
        <f t="shared" si="2"/>
        <v>3280</v>
      </c>
      <c r="BA15" s="230"/>
      <c r="BB15" s="3"/>
      <c r="BC15" s="256"/>
      <c r="BD15" s="263">
        <f>'3. Numbers of CS deliveries'!AZ15/AZ15</f>
        <v>1</v>
      </c>
      <c r="BE15" s="183"/>
      <c r="BF15" s="183"/>
      <c r="BG15" s="183"/>
    </row>
    <row r="16" spans="1:59" ht="30" customHeight="1" thickTop="1" thickBot="1">
      <c r="A16" s="199">
        <v>6</v>
      </c>
      <c r="B16" s="16" t="s">
        <v>17</v>
      </c>
      <c r="D16" s="254">
        <v>51</v>
      </c>
      <c r="E16" s="254">
        <v>18</v>
      </c>
      <c r="F16" s="254">
        <v>46</v>
      </c>
      <c r="G16" s="254">
        <v>60</v>
      </c>
      <c r="H16" s="254">
        <v>29</v>
      </c>
      <c r="I16" s="254">
        <v>8</v>
      </c>
      <c r="J16" s="254">
        <v>199</v>
      </c>
      <c r="K16" s="254">
        <v>34</v>
      </c>
      <c r="L16" s="254">
        <v>57</v>
      </c>
      <c r="M16" s="254">
        <v>20</v>
      </c>
      <c r="N16" s="254">
        <v>42</v>
      </c>
      <c r="O16" s="254">
        <v>35</v>
      </c>
      <c r="P16" s="254">
        <v>11</v>
      </c>
      <c r="Q16" s="254">
        <v>27</v>
      </c>
      <c r="R16" s="254"/>
      <c r="S16" s="254">
        <v>45</v>
      </c>
      <c r="T16" s="254">
        <v>46</v>
      </c>
      <c r="U16" s="254">
        <v>29</v>
      </c>
      <c r="V16" s="254">
        <v>164</v>
      </c>
      <c r="W16" s="254">
        <v>6</v>
      </c>
      <c r="X16" s="254">
        <v>42</v>
      </c>
      <c r="Y16" s="254">
        <v>64</v>
      </c>
      <c r="Z16" s="255">
        <v>20</v>
      </c>
      <c r="AA16" s="254">
        <v>8</v>
      </c>
      <c r="AB16" s="254">
        <v>50</v>
      </c>
      <c r="AC16" s="254">
        <v>5</v>
      </c>
      <c r="AD16" s="254">
        <v>61</v>
      </c>
      <c r="AE16" s="254">
        <v>84</v>
      </c>
      <c r="AF16" s="254">
        <v>125</v>
      </c>
      <c r="AG16" s="254">
        <v>65</v>
      </c>
      <c r="AH16" s="254">
        <v>79</v>
      </c>
      <c r="AI16" s="254">
        <v>176</v>
      </c>
      <c r="AJ16" s="254">
        <v>18</v>
      </c>
      <c r="AK16" s="254">
        <v>32</v>
      </c>
      <c r="AL16" s="254">
        <v>35</v>
      </c>
      <c r="AM16" s="254">
        <v>73</v>
      </c>
      <c r="AN16" s="254">
        <v>31</v>
      </c>
      <c r="AO16" s="254">
        <v>8</v>
      </c>
      <c r="AP16" s="254">
        <v>13</v>
      </c>
      <c r="AQ16" s="254">
        <v>14</v>
      </c>
      <c r="AR16" s="254">
        <v>48</v>
      </c>
      <c r="AS16" s="254"/>
      <c r="AT16" s="254">
        <v>12</v>
      </c>
      <c r="AU16" s="254">
        <v>53</v>
      </c>
      <c r="AV16" s="254">
        <v>9</v>
      </c>
      <c r="AW16" s="254">
        <v>19</v>
      </c>
      <c r="AX16" s="209">
        <f t="shared" si="0"/>
        <v>199</v>
      </c>
      <c r="AY16" s="209">
        <f t="shared" si="1"/>
        <v>5</v>
      </c>
      <c r="AZ16" s="256">
        <f t="shared" si="2"/>
        <v>2071</v>
      </c>
      <c r="BA16" s="230">
        <v>6</v>
      </c>
      <c r="BB16" s="3">
        <f>AZ16</f>
        <v>2071</v>
      </c>
      <c r="BC16" s="256"/>
      <c r="BD16" s="263">
        <f>'3. Numbers of CS deliveries'!AZ16/AZ16</f>
        <v>0.93288266537904396</v>
      </c>
      <c r="BE16" s="183"/>
      <c r="BF16" s="183"/>
      <c r="BG16" s="183"/>
    </row>
    <row r="17" spans="1:59" ht="30" customHeight="1" thickTop="1" thickBot="1">
      <c r="A17" s="199">
        <v>7</v>
      </c>
      <c r="B17" s="16" t="s">
        <v>18</v>
      </c>
      <c r="D17" s="254">
        <v>33</v>
      </c>
      <c r="E17" s="254">
        <v>10</v>
      </c>
      <c r="F17" s="254">
        <v>34</v>
      </c>
      <c r="G17" s="254">
        <v>34</v>
      </c>
      <c r="H17" s="254">
        <v>29</v>
      </c>
      <c r="I17" s="254">
        <v>4</v>
      </c>
      <c r="J17" s="254">
        <v>114</v>
      </c>
      <c r="K17" s="254">
        <v>21</v>
      </c>
      <c r="L17" s="254">
        <v>36</v>
      </c>
      <c r="M17" s="254">
        <v>14</v>
      </c>
      <c r="N17" s="254">
        <v>29</v>
      </c>
      <c r="O17" s="254">
        <v>20</v>
      </c>
      <c r="P17" s="254">
        <v>11</v>
      </c>
      <c r="Q17" s="254">
        <v>18</v>
      </c>
      <c r="R17" s="254"/>
      <c r="S17" s="254">
        <v>31</v>
      </c>
      <c r="T17" s="254">
        <v>25</v>
      </c>
      <c r="U17" s="254">
        <v>13</v>
      </c>
      <c r="V17" s="254">
        <v>101</v>
      </c>
      <c r="W17" s="254">
        <v>4</v>
      </c>
      <c r="X17" s="254">
        <v>21</v>
      </c>
      <c r="Y17" s="254">
        <v>42</v>
      </c>
      <c r="Z17" s="255">
        <v>9</v>
      </c>
      <c r="AA17" s="254">
        <v>6</v>
      </c>
      <c r="AB17" s="254">
        <v>25</v>
      </c>
      <c r="AC17" s="254">
        <v>3</v>
      </c>
      <c r="AD17" s="254">
        <v>29</v>
      </c>
      <c r="AE17" s="254">
        <v>42</v>
      </c>
      <c r="AF17" s="254">
        <v>57</v>
      </c>
      <c r="AG17" s="254">
        <v>60</v>
      </c>
      <c r="AH17" s="254">
        <v>72</v>
      </c>
      <c r="AI17" s="254">
        <v>76</v>
      </c>
      <c r="AJ17" s="254">
        <v>18</v>
      </c>
      <c r="AK17" s="254">
        <v>11</v>
      </c>
      <c r="AL17" s="254">
        <v>15</v>
      </c>
      <c r="AM17" s="254">
        <v>43</v>
      </c>
      <c r="AN17" s="254">
        <v>15</v>
      </c>
      <c r="AO17" s="254">
        <v>8</v>
      </c>
      <c r="AP17" s="254">
        <v>5</v>
      </c>
      <c r="AQ17" s="254">
        <v>13</v>
      </c>
      <c r="AR17" s="254">
        <v>29</v>
      </c>
      <c r="AS17" s="254"/>
      <c r="AT17" s="254">
        <v>10</v>
      </c>
      <c r="AU17" s="254">
        <v>27</v>
      </c>
      <c r="AV17" s="254">
        <v>5</v>
      </c>
      <c r="AW17" s="254">
        <v>20</v>
      </c>
      <c r="AX17" s="209">
        <f t="shared" si="0"/>
        <v>114</v>
      </c>
      <c r="AY17" s="209">
        <f t="shared" si="1"/>
        <v>3</v>
      </c>
      <c r="AZ17" s="256">
        <f t="shared" si="2"/>
        <v>1242</v>
      </c>
      <c r="BA17" s="230">
        <v>7</v>
      </c>
      <c r="BB17" s="3">
        <f>AZ17</f>
        <v>1242</v>
      </c>
      <c r="BC17" s="256"/>
      <c r="BD17" s="263">
        <f>'3. Numbers of CS deliveries'!AZ17/AZ17</f>
        <v>0.87922705314009664</v>
      </c>
      <c r="BE17" s="183"/>
      <c r="BF17" s="183"/>
      <c r="BG17" s="183"/>
    </row>
    <row r="18" spans="1:59" ht="30" customHeight="1" thickTop="1" thickBot="1">
      <c r="A18" s="197" t="s">
        <v>11</v>
      </c>
      <c r="B18" s="7" t="s">
        <v>19</v>
      </c>
      <c r="D18" s="254">
        <v>14</v>
      </c>
      <c r="E18" s="254">
        <v>4</v>
      </c>
      <c r="F18" s="254">
        <v>13</v>
      </c>
      <c r="G18" s="254">
        <v>13</v>
      </c>
      <c r="H18" s="254">
        <v>19</v>
      </c>
      <c r="I18" s="254">
        <v>3</v>
      </c>
      <c r="J18" s="254">
        <v>167</v>
      </c>
      <c r="K18" s="254">
        <v>12</v>
      </c>
      <c r="L18" s="254">
        <v>16</v>
      </c>
      <c r="M18" s="254">
        <v>9</v>
      </c>
      <c r="N18" s="254">
        <v>24</v>
      </c>
      <c r="O18" s="254">
        <v>6</v>
      </c>
      <c r="P18" s="254">
        <v>1</v>
      </c>
      <c r="Q18" s="254">
        <v>9</v>
      </c>
      <c r="R18" s="254"/>
      <c r="S18" s="254">
        <v>13</v>
      </c>
      <c r="T18" s="254">
        <v>12</v>
      </c>
      <c r="U18" s="254">
        <v>17</v>
      </c>
      <c r="V18" s="254">
        <v>59</v>
      </c>
      <c r="W18" s="254">
        <v>0</v>
      </c>
      <c r="X18" s="254">
        <v>15</v>
      </c>
      <c r="Y18" s="254">
        <v>23</v>
      </c>
      <c r="Z18" s="255">
        <v>2</v>
      </c>
      <c r="AA18" s="254">
        <v>9</v>
      </c>
      <c r="AB18" s="254">
        <v>22</v>
      </c>
      <c r="AC18" s="254">
        <v>0</v>
      </c>
      <c r="AD18" s="254">
        <v>1</v>
      </c>
      <c r="AE18" s="254">
        <v>11</v>
      </c>
      <c r="AF18" s="254">
        <v>44</v>
      </c>
      <c r="AG18" s="254">
        <v>39</v>
      </c>
      <c r="AH18" s="254">
        <v>25</v>
      </c>
      <c r="AI18" s="254">
        <v>36</v>
      </c>
      <c r="AJ18" s="254">
        <v>7</v>
      </c>
      <c r="AK18" s="254">
        <v>6</v>
      </c>
      <c r="AL18" s="254">
        <v>10</v>
      </c>
      <c r="AM18" s="254">
        <v>20</v>
      </c>
      <c r="AN18" s="254">
        <v>3</v>
      </c>
      <c r="AO18" s="254">
        <v>4</v>
      </c>
      <c r="AP18" s="254">
        <v>1</v>
      </c>
      <c r="AQ18" s="254">
        <v>2</v>
      </c>
      <c r="AR18" s="254">
        <v>18</v>
      </c>
      <c r="AS18" s="254"/>
      <c r="AT18" s="254">
        <v>2</v>
      </c>
      <c r="AU18" s="254">
        <v>14</v>
      </c>
      <c r="AV18" s="254">
        <v>2</v>
      </c>
      <c r="AW18" s="254">
        <v>6</v>
      </c>
      <c r="AX18" s="209">
        <f t="shared" si="0"/>
        <v>167</v>
      </c>
      <c r="AY18" s="209">
        <f t="shared" si="1"/>
        <v>0</v>
      </c>
      <c r="AZ18" s="256">
        <f t="shared" si="2"/>
        <v>733</v>
      </c>
      <c r="BA18" s="230">
        <v>8</v>
      </c>
      <c r="BB18" s="3">
        <f>SUM(AZ18:AZ20)</f>
        <v>1828</v>
      </c>
      <c r="BC18" s="256"/>
      <c r="BD18" s="263">
        <f>'3. Numbers of CS deliveries'!AZ18/AZ18</f>
        <v>0.39290586630286495</v>
      </c>
      <c r="BE18" s="183"/>
      <c r="BF18" s="183"/>
      <c r="BG18" s="183"/>
    </row>
    <row r="19" spans="1:59" ht="30" customHeight="1" thickTop="1" thickBot="1">
      <c r="A19" s="196" t="s">
        <v>8</v>
      </c>
      <c r="B19" s="4" t="s">
        <v>20</v>
      </c>
      <c r="D19" s="254">
        <v>15</v>
      </c>
      <c r="E19" s="254">
        <v>2</v>
      </c>
      <c r="F19" s="254">
        <v>3</v>
      </c>
      <c r="G19" s="254">
        <v>10</v>
      </c>
      <c r="H19" s="254">
        <v>5</v>
      </c>
      <c r="I19" s="254">
        <v>1</v>
      </c>
      <c r="J19" s="254">
        <v>90</v>
      </c>
      <c r="K19" s="254">
        <v>13</v>
      </c>
      <c r="L19" s="254">
        <v>13</v>
      </c>
      <c r="M19" s="254">
        <v>1</v>
      </c>
      <c r="N19" s="254">
        <v>12</v>
      </c>
      <c r="O19" s="254">
        <v>6</v>
      </c>
      <c r="P19" s="254">
        <v>0</v>
      </c>
      <c r="Q19" s="254">
        <v>9</v>
      </c>
      <c r="R19" s="254"/>
      <c r="S19" s="254">
        <v>11</v>
      </c>
      <c r="T19" s="254">
        <v>13</v>
      </c>
      <c r="U19" s="254">
        <v>9</v>
      </c>
      <c r="V19" s="254">
        <v>36</v>
      </c>
      <c r="W19" s="254">
        <v>0</v>
      </c>
      <c r="X19" s="254">
        <v>10</v>
      </c>
      <c r="Y19" s="254">
        <v>11</v>
      </c>
      <c r="Z19" s="255">
        <v>2</v>
      </c>
      <c r="AA19" s="254">
        <v>1</v>
      </c>
      <c r="AB19" s="254">
        <v>7</v>
      </c>
      <c r="AC19" s="254">
        <v>1</v>
      </c>
      <c r="AD19" s="254">
        <v>4</v>
      </c>
      <c r="AE19" s="254">
        <v>18</v>
      </c>
      <c r="AF19" s="254">
        <v>18</v>
      </c>
      <c r="AG19" s="254">
        <v>19</v>
      </c>
      <c r="AH19" s="254">
        <v>19</v>
      </c>
      <c r="AI19" s="254">
        <v>30</v>
      </c>
      <c r="AJ19" s="254">
        <v>6</v>
      </c>
      <c r="AK19" s="254">
        <v>2</v>
      </c>
      <c r="AL19" s="254">
        <v>7</v>
      </c>
      <c r="AM19" s="254">
        <v>16</v>
      </c>
      <c r="AN19" s="254">
        <v>6</v>
      </c>
      <c r="AO19" s="254">
        <v>2</v>
      </c>
      <c r="AP19" s="254">
        <v>8</v>
      </c>
      <c r="AQ19" s="254">
        <v>3</v>
      </c>
      <c r="AR19" s="254">
        <v>9</v>
      </c>
      <c r="AS19" s="254"/>
      <c r="AT19" s="254">
        <v>7</v>
      </c>
      <c r="AU19" s="254">
        <v>12</v>
      </c>
      <c r="AV19" s="254">
        <v>4</v>
      </c>
      <c r="AW19" s="254">
        <v>6</v>
      </c>
      <c r="AX19" s="209">
        <f t="shared" si="0"/>
        <v>90</v>
      </c>
      <c r="AY19" s="209">
        <f t="shared" si="1"/>
        <v>0</v>
      </c>
      <c r="AZ19" s="256">
        <f t="shared" si="2"/>
        <v>477</v>
      </c>
      <c r="BA19" s="230"/>
      <c r="BB19" s="3"/>
      <c r="BC19" s="256"/>
      <c r="BD19" s="263">
        <f>'3. Numbers of CS deliveries'!AZ19/AZ19</f>
        <v>0.27253668763102723</v>
      </c>
      <c r="BE19" s="183"/>
      <c r="BF19" s="183"/>
      <c r="BG19" s="183"/>
    </row>
    <row r="20" spans="1:59" ht="30" customHeight="1" thickTop="1" thickBot="1">
      <c r="A20" s="198" t="s">
        <v>10</v>
      </c>
      <c r="B20" s="6" t="s">
        <v>21</v>
      </c>
      <c r="D20" s="254">
        <v>9</v>
      </c>
      <c r="E20" s="254">
        <v>0</v>
      </c>
      <c r="F20" s="254">
        <v>10</v>
      </c>
      <c r="G20" s="254">
        <v>18</v>
      </c>
      <c r="H20" s="254">
        <v>10</v>
      </c>
      <c r="I20" s="254">
        <v>0</v>
      </c>
      <c r="J20" s="254">
        <v>109</v>
      </c>
      <c r="K20" s="254">
        <v>9</v>
      </c>
      <c r="L20" s="254">
        <v>11</v>
      </c>
      <c r="M20" s="254">
        <v>2</v>
      </c>
      <c r="N20" s="254">
        <v>14</v>
      </c>
      <c r="O20" s="254">
        <v>8</v>
      </c>
      <c r="P20" s="254">
        <v>0</v>
      </c>
      <c r="Q20" s="254">
        <v>13</v>
      </c>
      <c r="R20" s="254"/>
      <c r="S20" s="254">
        <v>15</v>
      </c>
      <c r="T20" s="254">
        <v>26</v>
      </c>
      <c r="U20" s="254">
        <v>10</v>
      </c>
      <c r="V20" s="254">
        <v>57</v>
      </c>
      <c r="W20" s="254">
        <v>0</v>
      </c>
      <c r="X20" s="254">
        <v>5</v>
      </c>
      <c r="Y20" s="254">
        <v>9</v>
      </c>
      <c r="Z20" s="255">
        <v>0</v>
      </c>
      <c r="AA20" s="254">
        <v>6</v>
      </c>
      <c r="AB20" s="254">
        <v>7</v>
      </c>
      <c r="AC20" s="254">
        <v>0</v>
      </c>
      <c r="AD20" s="254">
        <v>5</v>
      </c>
      <c r="AE20" s="254">
        <v>12</v>
      </c>
      <c r="AF20" s="254">
        <v>36</v>
      </c>
      <c r="AG20" s="254">
        <v>32</v>
      </c>
      <c r="AH20" s="254">
        <v>47</v>
      </c>
      <c r="AI20" s="254">
        <v>56</v>
      </c>
      <c r="AJ20" s="254">
        <v>9</v>
      </c>
      <c r="AK20" s="254">
        <v>5</v>
      </c>
      <c r="AL20" s="254">
        <v>12</v>
      </c>
      <c r="AM20" s="254">
        <v>15</v>
      </c>
      <c r="AN20" s="254">
        <v>4</v>
      </c>
      <c r="AO20" s="254">
        <v>2</v>
      </c>
      <c r="AP20" s="254">
        <v>1</v>
      </c>
      <c r="AQ20" s="254">
        <v>4</v>
      </c>
      <c r="AR20" s="254">
        <v>9</v>
      </c>
      <c r="AS20" s="254"/>
      <c r="AT20" s="254">
        <v>2</v>
      </c>
      <c r="AU20" s="254">
        <v>11</v>
      </c>
      <c r="AV20" s="254">
        <v>2</v>
      </c>
      <c r="AW20" s="254">
        <v>6</v>
      </c>
      <c r="AX20" s="209">
        <f t="shared" si="0"/>
        <v>109</v>
      </c>
      <c r="AY20" s="209">
        <f t="shared" si="1"/>
        <v>0</v>
      </c>
      <c r="AZ20" s="256">
        <f t="shared" si="2"/>
        <v>618</v>
      </c>
      <c r="BA20" s="230"/>
      <c r="BB20" s="3"/>
      <c r="BC20" s="256"/>
      <c r="BD20" s="263">
        <f>'3. Numbers of CS deliveries'!AZ20/AZ20</f>
        <v>1</v>
      </c>
      <c r="BE20" s="183"/>
      <c r="BF20" s="183"/>
      <c r="BG20" s="183"/>
    </row>
    <row r="21" spans="1:59" ht="30" customHeight="1" thickTop="1" thickBot="1">
      <c r="A21" s="199">
        <v>9</v>
      </c>
      <c r="B21" s="16" t="s">
        <v>22</v>
      </c>
      <c r="D21" s="254">
        <v>6</v>
      </c>
      <c r="E21" s="254">
        <v>0</v>
      </c>
      <c r="F21" s="254">
        <v>3</v>
      </c>
      <c r="G21" s="254">
        <v>5</v>
      </c>
      <c r="H21" s="254">
        <v>3</v>
      </c>
      <c r="I21" s="254">
        <v>1</v>
      </c>
      <c r="J21" s="254">
        <v>17</v>
      </c>
      <c r="K21" s="254">
        <v>7</v>
      </c>
      <c r="L21" s="254">
        <v>6</v>
      </c>
      <c r="M21" s="254">
        <v>4</v>
      </c>
      <c r="N21" s="254">
        <v>6</v>
      </c>
      <c r="O21" s="254">
        <v>3</v>
      </c>
      <c r="P21" s="254">
        <v>0</v>
      </c>
      <c r="Q21" s="254">
        <v>0</v>
      </c>
      <c r="R21" s="254"/>
      <c r="S21" s="254">
        <v>7</v>
      </c>
      <c r="T21" s="254">
        <v>6</v>
      </c>
      <c r="U21" s="254">
        <v>3</v>
      </c>
      <c r="V21" s="254">
        <v>13</v>
      </c>
      <c r="W21" s="254">
        <v>0</v>
      </c>
      <c r="X21" s="254">
        <v>3</v>
      </c>
      <c r="Y21" s="254">
        <v>8</v>
      </c>
      <c r="Z21" s="255">
        <v>2</v>
      </c>
      <c r="AA21" s="254">
        <v>1</v>
      </c>
      <c r="AB21" s="254">
        <v>9</v>
      </c>
      <c r="AC21" s="254">
        <v>1</v>
      </c>
      <c r="AD21" s="254">
        <v>3</v>
      </c>
      <c r="AE21" s="254">
        <v>10</v>
      </c>
      <c r="AF21" s="254">
        <v>19</v>
      </c>
      <c r="AG21" s="254">
        <v>15</v>
      </c>
      <c r="AH21" s="254">
        <v>21</v>
      </c>
      <c r="AI21" s="254">
        <v>24</v>
      </c>
      <c r="AJ21" s="254">
        <v>1</v>
      </c>
      <c r="AK21" s="254">
        <v>3</v>
      </c>
      <c r="AL21" s="254">
        <v>8</v>
      </c>
      <c r="AM21" s="254">
        <v>16</v>
      </c>
      <c r="AN21" s="254">
        <v>3</v>
      </c>
      <c r="AO21" s="254">
        <v>1</v>
      </c>
      <c r="AP21" s="254">
        <v>5</v>
      </c>
      <c r="AQ21" s="254">
        <v>2</v>
      </c>
      <c r="AR21" s="254">
        <v>8</v>
      </c>
      <c r="AS21" s="254"/>
      <c r="AT21" s="254">
        <v>4</v>
      </c>
      <c r="AU21" s="254">
        <v>7</v>
      </c>
      <c r="AV21" s="254">
        <v>2</v>
      </c>
      <c r="AW21" s="254">
        <v>4</v>
      </c>
      <c r="AX21" s="209">
        <f t="shared" si="0"/>
        <v>24</v>
      </c>
      <c r="AY21" s="209">
        <f t="shared" si="1"/>
        <v>0</v>
      </c>
      <c r="AZ21" s="256">
        <f t="shared" si="2"/>
        <v>270</v>
      </c>
      <c r="BA21" s="230">
        <v>9</v>
      </c>
      <c r="BB21" s="3">
        <f>AZ21</f>
        <v>270</v>
      </c>
      <c r="BC21" s="256"/>
      <c r="BD21" s="263">
        <f>'3. Numbers of CS deliveries'!AZ21/AZ21</f>
        <v>1</v>
      </c>
      <c r="BE21" s="183"/>
      <c r="BF21" s="183"/>
      <c r="BG21" s="183"/>
    </row>
    <row r="22" spans="1:59" ht="30" customHeight="1" thickTop="1" thickBot="1">
      <c r="A22" s="197" t="s">
        <v>12</v>
      </c>
      <c r="B22" s="7" t="s">
        <v>74</v>
      </c>
      <c r="D22" s="254">
        <v>66</v>
      </c>
      <c r="E22" s="254">
        <v>18</v>
      </c>
      <c r="F22" s="254">
        <v>97</v>
      </c>
      <c r="G22" s="254">
        <v>77</v>
      </c>
      <c r="H22" s="254">
        <v>54</v>
      </c>
      <c r="I22" s="254">
        <v>15</v>
      </c>
      <c r="J22" s="254">
        <v>271</v>
      </c>
      <c r="K22" s="254">
        <v>66</v>
      </c>
      <c r="L22" s="254">
        <v>92</v>
      </c>
      <c r="M22" s="254">
        <v>22</v>
      </c>
      <c r="N22" s="254">
        <v>77</v>
      </c>
      <c r="O22" s="254">
        <v>37</v>
      </c>
      <c r="P22" s="254">
        <v>10</v>
      </c>
      <c r="Q22" s="254">
        <v>46</v>
      </c>
      <c r="R22" s="254"/>
      <c r="S22" s="254">
        <v>74</v>
      </c>
      <c r="T22" s="254">
        <v>79</v>
      </c>
      <c r="U22" s="254">
        <v>44</v>
      </c>
      <c r="V22" s="254">
        <v>253</v>
      </c>
      <c r="W22" s="254">
        <v>2</v>
      </c>
      <c r="X22" s="254">
        <v>92</v>
      </c>
      <c r="Y22" s="254">
        <v>77</v>
      </c>
      <c r="Z22" s="255">
        <v>8</v>
      </c>
      <c r="AA22" s="254">
        <v>27</v>
      </c>
      <c r="AB22" s="254">
        <v>62</v>
      </c>
      <c r="AC22" s="254">
        <v>3</v>
      </c>
      <c r="AD22" s="254">
        <v>7</v>
      </c>
      <c r="AE22" s="254">
        <v>79</v>
      </c>
      <c r="AF22" s="254">
        <v>142</v>
      </c>
      <c r="AG22" s="254">
        <v>125</v>
      </c>
      <c r="AH22" s="254">
        <v>105</v>
      </c>
      <c r="AI22" s="254">
        <v>173</v>
      </c>
      <c r="AJ22" s="254">
        <v>45</v>
      </c>
      <c r="AK22" s="254">
        <v>23</v>
      </c>
      <c r="AL22" s="254">
        <v>57</v>
      </c>
      <c r="AM22" s="254">
        <v>113</v>
      </c>
      <c r="AN22" s="254">
        <v>29</v>
      </c>
      <c r="AO22" s="254">
        <v>8</v>
      </c>
      <c r="AP22" s="254">
        <v>17</v>
      </c>
      <c r="AQ22" s="254">
        <v>32</v>
      </c>
      <c r="AR22" s="254">
        <v>86</v>
      </c>
      <c r="AS22" s="254"/>
      <c r="AT22" s="254">
        <v>25</v>
      </c>
      <c r="AU22" s="254">
        <v>103</v>
      </c>
      <c r="AV22" s="254">
        <v>9</v>
      </c>
      <c r="AW22" s="254">
        <v>34</v>
      </c>
      <c r="AX22" s="209">
        <f t="shared" si="0"/>
        <v>271</v>
      </c>
      <c r="AY22" s="209">
        <f t="shared" si="1"/>
        <v>2</v>
      </c>
      <c r="AZ22" s="256">
        <f t="shared" si="2"/>
        <v>2881</v>
      </c>
      <c r="BA22" s="230">
        <v>10</v>
      </c>
      <c r="BB22" s="3">
        <f>SUM(AZ22:AZ24)</f>
        <v>4732</v>
      </c>
      <c r="BC22" s="256"/>
      <c r="BD22" s="263">
        <f>'3. Numbers of CS deliveries'!AZ22/AZ22</f>
        <v>9.2329052412356824E-2</v>
      </c>
      <c r="BE22" s="183"/>
      <c r="BF22" s="183"/>
      <c r="BG22" s="183"/>
    </row>
    <row r="23" spans="1:59" ht="30" customHeight="1" thickTop="1" thickBot="1">
      <c r="A23" s="196" t="s">
        <v>8</v>
      </c>
      <c r="B23" s="5" t="s">
        <v>75</v>
      </c>
      <c r="D23" s="254">
        <v>23</v>
      </c>
      <c r="E23" s="254">
        <v>8</v>
      </c>
      <c r="F23" s="254">
        <v>30</v>
      </c>
      <c r="G23" s="254">
        <v>24</v>
      </c>
      <c r="H23" s="254">
        <v>23</v>
      </c>
      <c r="I23" s="254">
        <v>2</v>
      </c>
      <c r="J23" s="254">
        <v>106</v>
      </c>
      <c r="K23" s="254">
        <v>17</v>
      </c>
      <c r="L23" s="254">
        <v>26</v>
      </c>
      <c r="M23" s="254">
        <v>8</v>
      </c>
      <c r="N23" s="254">
        <v>31</v>
      </c>
      <c r="O23" s="254">
        <v>6</v>
      </c>
      <c r="P23" s="254">
        <v>0</v>
      </c>
      <c r="Q23" s="254">
        <v>12</v>
      </c>
      <c r="R23" s="254"/>
      <c r="S23" s="254">
        <v>11</v>
      </c>
      <c r="T23" s="254">
        <v>21</v>
      </c>
      <c r="U23" s="254">
        <v>13</v>
      </c>
      <c r="V23" s="254">
        <v>62</v>
      </c>
      <c r="W23" s="254">
        <v>1</v>
      </c>
      <c r="X23" s="254">
        <v>21</v>
      </c>
      <c r="Y23" s="254">
        <v>34</v>
      </c>
      <c r="Z23" s="255">
        <v>0</v>
      </c>
      <c r="AA23" s="254">
        <v>13</v>
      </c>
      <c r="AB23" s="254">
        <v>20</v>
      </c>
      <c r="AC23" s="254">
        <v>0</v>
      </c>
      <c r="AD23" s="254">
        <v>4</v>
      </c>
      <c r="AE23" s="254">
        <v>17</v>
      </c>
      <c r="AF23" s="254">
        <v>34</v>
      </c>
      <c r="AG23" s="254">
        <v>50</v>
      </c>
      <c r="AH23" s="254">
        <v>37</v>
      </c>
      <c r="AI23" s="254">
        <v>59</v>
      </c>
      <c r="AJ23" s="254">
        <v>12</v>
      </c>
      <c r="AK23" s="254">
        <v>8</v>
      </c>
      <c r="AL23" s="254">
        <v>17</v>
      </c>
      <c r="AM23" s="254">
        <v>57</v>
      </c>
      <c r="AN23" s="254">
        <v>8</v>
      </c>
      <c r="AO23" s="254">
        <v>2</v>
      </c>
      <c r="AP23" s="254">
        <v>3</v>
      </c>
      <c r="AQ23" s="254">
        <v>8</v>
      </c>
      <c r="AR23" s="254">
        <v>35</v>
      </c>
      <c r="AS23" s="254"/>
      <c r="AT23" s="254">
        <v>6</v>
      </c>
      <c r="AU23" s="254">
        <v>11</v>
      </c>
      <c r="AV23" s="254">
        <v>4</v>
      </c>
      <c r="AW23" s="254">
        <v>9</v>
      </c>
      <c r="AX23" s="209">
        <f t="shared" si="0"/>
        <v>106</v>
      </c>
      <c r="AY23" s="209">
        <f t="shared" si="1"/>
        <v>0</v>
      </c>
      <c r="AZ23" s="256">
        <f t="shared" si="2"/>
        <v>893</v>
      </c>
      <c r="BA23" s="230"/>
      <c r="BB23" s="3"/>
      <c r="BC23" s="256"/>
      <c r="BD23" s="263">
        <f>'3. Numbers of CS deliveries'!AZ23/AZ23</f>
        <v>0.1702127659574468</v>
      </c>
      <c r="BE23" s="183"/>
      <c r="BF23" s="183"/>
      <c r="BG23" s="183"/>
    </row>
    <row r="24" spans="1:59" ht="30" customHeight="1" thickTop="1" thickBot="1">
      <c r="A24" s="198" t="s">
        <v>10</v>
      </c>
      <c r="B24" s="9" t="s">
        <v>76</v>
      </c>
      <c r="D24" s="254">
        <v>21</v>
      </c>
      <c r="E24" s="254">
        <v>0</v>
      </c>
      <c r="F24" s="254">
        <v>21</v>
      </c>
      <c r="G24" s="254">
        <v>34</v>
      </c>
      <c r="H24" s="254">
        <v>15</v>
      </c>
      <c r="I24" s="254">
        <v>3</v>
      </c>
      <c r="J24" s="254">
        <v>79</v>
      </c>
      <c r="K24" s="254">
        <v>13</v>
      </c>
      <c r="L24" s="254">
        <v>27</v>
      </c>
      <c r="M24" s="254">
        <v>7</v>
      </c>
      <c r="N24" s="254">
        <v>24</v>
      </c>
      <c r="O24" s="254">
        <v>11</v>
      </c>
      <c r="P24" s="254">
        <v>0</v>
      </c>
      <c r="Q24" s="254">
        <v>14</v>
      </c>
      <c r="R24" s="254"/>
      <c r="S24" s="254">
        <v>21</v>
      </c>
      <c r="T24" s="254">
        <v>21</v>
      </c>
      <c r="U24" s="254">
        <v>15</v>
      </c>
      <c r="V24" s="254">
        <v>107</v>
      </c>
      <c r="W24" s="254">
        <v>1</v>
      </c>
      <c r="X24" s="254">
        <v>12</v>
      </c>
      <c r="Y24" s="254">
        <v>42</v>
      </c>
      <c r="Z24" s="255">
        <v>2</v>
      </c>
      <c r="AA24" s="254">
        <v>6</v>
      </c>
      <c r="AB24" s="254">
        <v>17</v>
      </c>
      <c r="AC24" s="254">
        <v>0</v>
      </c>
      <c r="AD24" s="254">
        <v>3</v>
      </c>
      <c r="AE24" s="254">
        <v>13</v>
      </c>
      <c r="AF24" s="254">
        <v>49</v>
      </c>
      <c r="AG24" s="254">
        <v>54</v>
      </c>
      <c r="AH24" s="254">
        <v>59</v>
      </c>
      <c r="AI24" s="254">
        <v>78</v>
      </c>
      <c r="AJ24" s="254">
        <v>16</v>
      </c>
      <c r="AK24" s="254">
        <v>8</v>
      </c>
      <c r="AL24" s="254">
        <v>42</v>
      </c>
      <c r="AM24" s="254">
        <v>52</v>
      </c>
      <c r="AN24" s="254">
        <v>0</v>
      </c>
      <c r="AO24" s="254">
        <v>2</v>
      </c>
      <c r="AP24" s="254">
        <v>0</v>
      </c>
      <c r="AQ24" s="254">
        <v>5</v>
      </c>
      <c r="AR24" s="254">
        <v>20</v>
      </c>
      <c r="AS24" s="254"/>
      <c r="AT24" s="254">
        <v>1</v>
      </c>
      <c r="AU24" s="254">
        <v>28</v>
      </c>
      <c r="AV24" s="254">
        <v>4</v>
      </c>
      <c r="AW24" s="254">
        <v>11</v>
      </c>
      <c r="AX24" s="209">
        <f t="shared" si="0"/>
        <v>107</v>
      </c>
      <c r="AY24" s="209">
        <f t="shared" si="1"/>
        <v>0</v>
      </c>
      <c r="AZ24" s="256">
        <f t="shared" si="2"/>
        <v>958</v>
      </c>
      <c r="BA24" s="230"/>
      <c r="BB24" s="3"/>
      <c r="BC24" s="256"/>
      <c r="BD24" s="263">
        <f>'3. Numbers of CS deliveries'!AZ24/AZ24</f>
        <v>0.98016701461377875</v>
      </c>
      <c r="BE24" s="183"/>
      <c r="BF24" s="183"/>
      <c r="BG24" s="183"/>
    </row>
    <row r="25" spans="1:59" ht="18" thickTop="1" thickBot="1">
      <c r="B25" s="200" t="s">
        <v>37</v>
      </c>
      <c r="D25" s="254">
        <v>39</v>
      </c>
      <c r="E25" s="254"/>
      <c r="F25" s="254"/>
      <c r="G25" s="254">
        <v>60</v>
      </c>
      <c r="H25" s="254">
        <v>21</v>
      </c>
      <c r="I25" s="254"/>
      <c r="J25" s="254"/>
      <c r="K25" s="254"/>
      <c r="L25" s="254">
        <v>0</v>
      </c>
      <c r="M25" s="254">
        <v>15</v>
      </c>
      <c r="N25" s="254">
        <v>18</v>
      </c>
      <c r="O25" s="254"/>
      <c r="P25" s="254"/>
      <c r="Q25" s="254"/>
      <c r="R25" s="254"/>
      <c r="S25" s="254">
        <v>37</v>
      </c>
      <c r="T25" s="254"/>
      <c r="U25" s="258"/>
      <c r="V25" s="254">
        <v>146</v>
      </c>
      <c r="W25" s="254"/>
      <c r="X25" s="254"/>
      <c r="Y25" s="254"/>
      <c r="Z25" s="254"/>
      <c r="AA25" s="254"/>
      <c r="AB25" s="254">
        <v>42</v>
      </c>
      <c r="AC25" s="254">
        <v>2</v>
      </c>
      <c r="AD25" s="254"/>
      <c r="AE25" s="254">
        <v>37</v>
      </c>
      <c r="AF25" s="254">
        <v>65</v>
      </c>
      <c r="AG25" s="254">
        <v>58</v>
      </c>
      <c r="AH25" s="254">
        <v>51</v>
      </c>
      <c r="AI25" s="254"/>
      <c r="AJ25" s="254"/>
      <c r="AK25" s="254">
        <v>16</v>
      </c>
      <c r="AL25" s="254">
        <v>18</v>
      </c>
      <c r="AM25" s="254"/>
      <c r="AN25" s="254"/>
      <c r="AO25" s="254"/>
      <c r="AP25" s="254">
        <v>4</v>
      </c>
      <c r="AQ25" s="254">
        <v>2</v>
      </c>
      <c r="AR25" s="254"/>
      <c r="AS25" s="254"/>
      <c r="AT25" s="254"/>
      <c r="AU25" s="254">
        <v>26</v>
      </c>
      <c r="AV25" s="254"/>
      <c r="AW25" s="254">
        <v>7</v>
      </c>
      <c r="AX25" s="254">
        <f t="shared" si="0"/>
        <v>146</v>
      </c>
      <c r="AY25" s="254">
        <f t="shared" si="1"/>
        <v>0</v>
      </c>
      <c r="AZ25" s="256">
        <f t="shared" si="2"/>
        <v>664</v>
      </c>
      <c r="BA25" s="230"/>
      <c r="BB25" s="3"/>
      <c r="BC25" s="256"/>
      <c r="BD25" s="256"/>
      <c r="BE25" s="183"/>
      <c r="BF25" s="183"/>
      <c r="BG25" s="183"/>
    </row>
    <row r="26" spans="1:59" ht="21" customHeight="1" thickTop="1" thickBot="1">
      <c r="B26" s="17" t="s">
        <v>84</v>
      </c>
      <c r="D26" s="259">
        <f t="shared" ref="D26:G26" si="3">SUM(D7:D25)</f>
        <v>3018</v>
      </c>
      <c r="E26" s="259">
        <f t="shared" si="3"/>
        <v>1080</v>
      </c>
      <c r="F26" s="259">
        <f t="shared" si="3"/>
        <v>2101</v>
      </c>
      <c r="G26" s="259">
        <f t="shared" si="3"/>
        <v>3008</v>
      </c>
      <c r="H26" s="259">
        <f>SUM(H7:H25)</f>
        <v>1889</v>
      </c>
      <c r="I26" s="259">
        <f t="shared" ref="I26:AW26" si="4">SUM(I7:I25)</f>
        <v>565</v>
      </c>
      <c r="J26" s="259">
        <f t="shared" si="4"/>
        <v>10209</v>
      </c>
      <c r="K26" s="259">
        <f t="shared" si="4"/>
        <v>1855</v>
      </c>
      <c r="L26" s="259">
        <f t="shared" si="4"/>
        <v>3335</v>
      </c>
      <c r="M26" s="259">
        <f t="shared" si="4"/>
        <v>1026</v>
      </c>
      <c r="N26" s="259">
        <f t="shared" si="4"/>
        <v>2114</v>
      </c>
      <c r="O26" s="259">
        <f t="shared" si="4"/>
        <v>1529</v>
      </c>
      <c r="P26" s="259">
        <f t="shared" si="4"/>
        <v>664</v>
      </c>
      <c r="Q26" s="259">
        <f t="shared" si="4"/>
        <v>1562</v>
      </c>
      <c r="R26" s="259">
        <f t="shared" si="4"/>
        <v>0</v>
      </c>
      <c r="S26" s="259">
        <f t="shared" si="4"/>
        <v>2047</v>
      </c>
      <c r="T26" s="259">
        <f t="shared" si="4"/>
        <v>2936</v>
      </c>
      <c r="U26" s="259">
        <f t="shared" si="4"/>
        <v>1936</v>
      </c>
      <c r="V26" s="259">
        <f t="shared" si="4"/>
        <v>9059</v>
      </c>
      <c r="W26" s="259">
        <f t="shared" si="4"/>
        <v>312</v>
      </c>
      <c r="X26" s="259">
        <f t="shared" si="4"/>
        <v>2204</v>
      </c>
      <c r="Y26" s="259">
        <f t="shared" si="4"/>
        <v>3431</v>
      </c>
      <c r="Z26" s="259">
        <f t="shared" si="4"/>
        <v>945</v>
      </c>
      <c r="AA26" s="259">
        <f t="shared" si="4"/>
        <v>786</v>
      </c>
      <c r="AB26" s="259">
        <f t="shared" si="4"/>
        <v>2551</v>
      </c>
      <c r="AC26" s="259">
        <f t="shared" si="4"/>
        <v>354</v>
      </c>
      <c r="AD26" s="259">
        <f t="shared" si="4"/>
        <v>2582</v>
      </c>
      <c r="AE26" s="259">
        <f t="shared" si="4"/>
        <v>3373</v>
      </c>
      <c r="AF26" s="259">
        <f t="shared" si="4"/>
        <v>6106</v>
      </c>
      <c r="AG26" s="259">
        <f t="shared" si="4"/>
        <v>4578</v>
      </c>
      <c r="AH26" s="259">
        <f t="shared" si="4"/>
        <v>3809</v>
      </c>
      <c r="AI26" s="259">
        <f t="shared" si="4"/>
        <v>7243</v>
      </c>
      <c r="AJ26" s="259">
        <f t="shared" si="4"/>
        <v>1526</v>
      </c>
      <c r="AK26" s="259">
        <f t="shared" si="4"/>
        <v>1565</v>
      </c>
      <c r="AL26" s="259">
        <f t="shared" si="4"/>
        <v>1735</v>
      </c>
      <c r="AM26" s="259">
        <f t="shared" si="4"/>
        <v>3884</v>
      </c>
      <c r="AN26" s="259">
        <f t="shared" si="4"/>
        <v>2133</v>
      </c>
      <c r="AO26" s="259">
        <f t="shared" si="4"/>
        <v>529</v>
      </c>
      <c r="AP26" s="259">
        <f t="shared" si="4"/>
        <v>917</v>
      </c>
      <c r="AQ26" s="259">
        <f t="shared" si="4"/>
        <v>850</v>
      </c>
      <c r="AR26" s="259">
        <f t="shared" si="4"/>
        <v>2909</v>
      </c>
      <c r="AS26" s="259">
        <f t="shared" si="4"/>
        <v>0</v>
      </c>
      <c r="AT26" s="259">
        <f t="shared" si="4"/>
        <v>1245</v>
      </c>
      <c r="AU26" s="259">
        <f t="shared" si="4"/>
        <v>2864</v>
      </c>
      <c r="AV26" s="259">
        <f t="shared" si="4"/>
        <v>566</v>
      </c>
      <c r="AW26" s="259">
        <f t="shared" si="4"/>
        <v>1333</v>
      </c>
      <c r="AX26" s="254"/>
      <c r="AY26" s="254"/>
      <c r="AZ26" s="256">
        <f>SUM(D26:AW26)</f>
        <v>110263</v>
      </c>
      <c r="BA26" s="230"/>
      <c r="BB26" s="3"/>
      <c r="BC26" s="256"/>
      <c r="BD26" s="256"/>
      <c r="BE26" s="183"/>
      <c r="BF26" s="183"/>
      <c r="BG26" s="183"/>
    </row>
    <row r="27" spans="1:59" ht="17" thickTop="1">
      <c r="B27" s="201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4"/>
      <c r="P27" s="204"/>
      <c r="Q27" s="204"/>
      <c r="R27" s="204"/>
      <c r="S27" s="205"/>
      <c r="T27" s="203"/>
      <c r="U27" s="260"/>
      <c r="V27" s="203"/>
      <c r="W27" s="203"/>
      <c r="X27" s="203"/>
      <c r="Y27" s="203"/>
      <c r="Z27" s="203"/>
      <c r="AA27" s="203"/>
      <c r="AB27" s="205"/>
      <c r="AC27" s="203"/>
      <c r="AD27" s="203"/>
      <c r="AE27" s="204"/>
      <c r="AF27" s="203"/>
      <c r="AG27" s="205"/>
      <c r="AH27" s="205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36"/>
      <c r="BB27" s="36"/>
      <c r="BC27" s="183"/>
      <c r="BD27" s="203"/>
      <c r="BE27" s="183"/>
      <c r="BF27" s="183"/>
      <c r="BG27" s="183"/>
    </row>
    <row r="28" spans="1:59">
      <c r="A28" s="206"/>
      <c r="B28" s="201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60"/>
      <c r="V28" s="203"/>
      <c r="W28" s="203"/>
      <c r="X28" s="203"/>
      <c r="Y28" s="203"/>
      <c r="Z28" s="203"/>
      <c r="AA28" s="203"/>
      <c r="AB28" s="203"/>
      <c r="AC28" s="203"/>
      <c r="AD28" s="203"/>
      <c r="AE28" s="204"/>
      <c r="AF28" s="203"/>
      <c r="AG28" s="203"/>
      <c r="AH28" s="203"/>
      <c r="AI28" s="203"/>
      <c r="AJ28" s="203"/>
      <c r="AK28" s="207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30"/>
      <c r="BB28" s="3"/>
      <c r="BC28" s="183"/>
      <c r="BD28" s="203"/>
      <c r="BE28" s="183"/>
      <c r="BF28" s="183"/>
      <c r="BG28" s="183"/>
    </row>
    <row r="29" spans="1:59">
      <c r="A29" s="17" t="s">
        <v>79</v>
      </c>
      <c r="U29" s="183"/>
      <c r="AE29" s="183"/>
      <c r="AX29" s="183"/>
      <c r="AY29" s="183"/>
      <c r="AZ29" s="183"/>
      <c r="BA29" s="230"/>
      <c r="BB29" s="3"/>
      <c r="BC29" s="183"/>
      <c r="BD29" s="183"/>
      <c r="BE29" s="183"/>
      <c r="BF29" s="183"/>
      <c r="BG29" s="183"/>
    </row>
    <row r="30" spans="1:59" s="183" customFormat="1" ht="19">
      <c r="A30" s="264"/>
      <c r="B30" s="264"/>
      <c r="U30" s="265"/>
      <c r="AE30" s="184"/>
      <c r="AV30" s="266"/>
      <c r="BA30" s="230"/>
      <c r="BB30" s="267"/>
    </row>
    <row r="31" spans="1:59" s="269" customFormat="1" ht="19">
      <c r="A31" s="268"/>
      <c r="B31" s="268"/>
      <c r="D31" s="270"/>
      <c r="F31" s="270"/>
      <c r="G31" s="270"/>
      <c r="H31" s="271"/>
      <c r="J31" s="270"/>
      <c r="K31" s="208"/>
      <c r="M31" s="271"/>
      <c r="N31" s="271"/>
      <c r="O31" s="208"/>
      <c r="P31" s="270"/>
      <c r="Q31" s="271"/>
      <c r="R31" s="271"/>
      <c r="T31" s="271"/>
      <c r="U31" s="270"/>
      <c r="V31" s="272"/>
      <c r="X31" s="271"/>
      <c r="Y31" s="208"/>
      <c r="Z31" s="273"/>
      <c r="AB31" s="270"/>
      <c r="AC31" s="208"/>
      <c r="AD31" s="208"/>
      <c r="AE31" s="274"/>
      <c r="AF31" s="208"/>
      <c r="AG31" s="271"/>
      <c r="AJ31" s="271"/>
      <c r="AK31" s="271"/>
      <c r="AL31" s="271"/>
      <c r="AM31" s="270"/>
      <c r="AN31" s="271"/>
      <c r="AO31" s="270"/>
      <c r="AP31" s="275"/>
      <c r="AQ31" s="271"/>
      <c r="AR31" s="271"/>
      <c r="AW31" s="271"/>
      <c r="BA31" s="230"/>
      <c r="BB31" s="3"/>
    </row>
    <row r="32" spans="1:59" s="183" customFormat="1">
      <c r="A32" s="264"/>
      <c r="B32" s="264"/>
      <c r="D32" s="208"/>
      <c r="Q32" s="208"/>
      <c r="S32" s="208"/>
      <c r="U32" s="265"/>
      <c r="W32" s="208"/>
      <c r="AA32" s="208"/>
      <c r="AE32" s="184"/>
      <c r="AF32" s="208"/>
      <c r="AG32" s="208"/>
      <c r="AJ32" s="208"/>
      <c r="AM32" s="208"/>
      <c r="AT32" s="208"/>
      <c r="BA32" s="230"/>
      <c r="BB32" s="3"/>
    </row>
    <row r="33" spans="1:54" s="183" customFormat="1">
      <c r="A33" s="264"/>
      <c r="B33" s="264"/>
      <c r="U33" s="265"/>
      <c r="AE33" s="184"/>
      <c r="BA33" s="230"/>
      <c r="BB33" s="3"/>
    </row>
    <row r="34" spans="1:54" s="183" customFormat="1">
      <c r="A34" s="264"/>
      <c r="B34" s="264"/>
      <c r="U34" s="265"/>
      <c r="AE34" s="184"/>
      <c r="BA34" s="230"/>
      <c r="BB34" s="3"/>
    </row>
    <row r="35" spans="1:54" s="183" customFormat="1">
      <c r="A35" s="264"/>
      <c r="B35" s="264"/>
      <c r="U35" s="265"/>
      <c r="AE35" s="184"/>
      <c r="BA35" s="230"/>
      <c r="BB35" s="3"/>
    </row>
    <row r="36" spans="1:54" s="183" customFormat="1">
      <c r="A36" s="264"/>
      <c r="B36" s="264"/>
      <c r="U36" s="265"/>
      <c r="AE36" s="184"/>
      <c r="BA36" s="230"/>
      <c r="BB36" s="3"/>
    </row>
    <row r="37" spans="1:54" s="183" customFormat="1">
      <c r="A37" s="264"/>
      <c r="B37" s="264"/>
      <c r="U37" s="265"/>
      <c r="AE37" s="184"/>
      <c r="BA37" s="230"/>
      <c r="BB37" s="3"/>
    </row>
    <row r="38" spans="1:54" s="183" customFormat="1">
      <c r="A38" s="264"/>
      <c r="B38" s="264"/>
      <c r="U38" s="265"/>
      <c r="AE38" s="184"/>
      <c r="BA38" s="230"/>
      <c r="BB38" s="3"/>
    </row>
    <row r="39" spans="1:54" s="183" customFormat="1">
      <c r="A39" s="264"/>
      <c r="B39" s="264"/>
      <c r="U39" s="265"/>
      <c r="AE39" s="184"/>
      <c r="BA39" s="230"/>
      <c r="BB39" s="3"/>
    </row>
    <row r="40" spans="1:54" s="183" customFormat="1">
      <c r="A40" s="264"/>
      <c r="B40" s="264"/>
      <c r="U40" s="265"/>
      <c r="AE40" s="184"/>
      <c r="BA40" s="230"/>
      <c r="BB40" s="3"/>
    </row>
    <row r="41" spans="1:54" s="183" customFormat="1">
      <c r="A41" s="264"/>
      <c r="B41" s="264"/>
      <c r="U41" s="265"/>
      <c r="AE41" s="184"/>
      <c r="BA41" s="230"/>
      <c r="BB41" s="3"/>
    </row>
    <row r="42" spans="1:54" s="183" customFormat="1">
      <c r="A42" s="264"/>
      <c r="B42" s="264"/>
      <c r="U42" s="265"/>
      <c r="AE42" s="184"/>
      <c r="BA42" s="230"/>
      <c r="BB42" s="3"/>
    </row>
    <row r="43" spans="1:54" s="183" customFormat="1">
      <c r="A43" s="264"/>
      <c r="B43" s="264"/>
      <c r="U43" s="265"/>
      <c r="AE43" s="184"/>
      <c r="BA43" s="230"/>
      <c r="BB43" s="3"/>
    </row>
    <row r="44" spans="1:54" s="183" customFormat="1">
      <c r="A44" s="264"/>
      <c r="B44" s="264"/>
      <c r="U44" s="265"/>
      <c r="AE44" s="184"/>
      <c r="BA44" s="230"/>
      <c r="BB44" s="3"/>
    </row>
    <row r="45" spans="1:54" s="183" customFormat="1">
      <c r="A45" s="264"/>
      <c r="B45" s="264"/>
      <c r="U45" s="265"/>
      <c r="AE45" s="184"/>
      <c r="BA45" s="230"/>
      <c r="BB45" s="3"/>
    </row>
  </sheetData>
  <sheetProtection selectLockedCells="1" selectUnlockedCells="1"/>
  <mergeCells count="2">
    <mergeCell ref="A6:B6"/>
    <mergeCell ref="A5:B5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7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7"/>
  <dimension ref="A1:BF28"/>
  <sheetViews>
    <sheetView workbookViewId="0">
      <pane xSplit="3" topLeftCell="D1" activePane="topRight" state="frozen"/>
      <selection activeCell="S7" sqref="S7"/>
      <selection pane="topRight" activeCell="B2" sqref="B2"/>
    </sheetView>
  </sheetViews>
  <sheetFormatPr baseColWidth="10" defaultColWidth="9.1640625" defaultRowHeight="13"/>
  <cols>
    <col min="1" max="1" width="9.33203125" customWidth="1"/>
    <col min="2" max="2" width="80.5" customWidth="1"/>
    <col min="3" max="3" width="8.83203125" customWidth="1"/>
    <col min="4" max="5" width="9.33203125" style="3" bestFit="1" customWidth="1"/>
    <col min="6" max="6" width="12.6640625" style="3" bestFit="1" customWidth="1"/>
    <col min="7" max="8" width="9.33203125" style="3" bestFit="1" customWidth="1"/>
    <col min="9" max="9" width="10.6640625" style="3" bestFit="1" customWidth="1"/>
    <col min="10" max="11" width="11.5" style="3" bestFit="1" customWidth="1"/>
    <col min="12" max="12" width="14.83203125" style="3" bestFit="1" customWidth="1"/>
    <col min="13" max="13" width="12.6640625" style="3" bestFit="1" customWidth="1"/>
    <col min="14" max="14" width="13" style="3" bestFit="1" customWidth="1"/>
    <col min="15" max="15" width="9.33203125" style="3" bestFit="1" customWidth="1"/>
    <col min="16" max="16" width="12.5" style="3" bestFit="1" customWidth="1"/>
    <col min="17" max="17" width="13.5" style="3" bestFit="1" customWidth="1"/>
    <col min="18" max="18" width="14.83203125" style="3" bestFit="1" customWidth="1"/>
    <col min="19" max="19" width="14.5" style="3" bestFit="1" customWidth="1"/>
    <col min="20" max="20" width="12.33203125" style="3" bestFit="1" customWidth="1"/>
    <col min="21" max="21" width="9.33203125" style="3" bestFit="1" customWidth="1"/>
    <col min="22" max="22" width="14.83203125" style="3" bestFit="1" customWidth="1"/>
    <col min="23" max="23" width="11" style="3" bestFit="1" customWidth="1"/>
    <col min="24" max="24" width="13.83203125" style="3" bestFit="1" customWidth="1"/>
    <col min="25" max="25" width="18.1640625" style="3" bestFit="1" customWidth="1"/>
    <col min="26" max="26" width="11.83203125" style="3" bestFit="1" customWidth="1"/>
    <col min="27" max="27" width="12.1640625" style="3" bestFit="1" customWidth="1"/>
    <col min="28" max="28" width="9.5" style="3" bestFit="1" customWidth="1"/>
    <col min="29" max="29" width="14.83203125" style="3" bestFit="1" customWidth="1"/>
    <col min="30" max="30" width="14.83203125" style="3" customWidth="1"/>
    <col min="31" max="31" width="14.1640625" style="3" bestFit="1" customWidth="1"/>
    <col min="32" max="32" width="17.1640625" style="3" bestFit="1" customWidth="1"/>
    <col min="33" max="33" width="21.1640625" style="3" bestFit="1" customWidth="1"/>
    <col min="34" max="34" width="17.1640625" style="3" bestFit="1" customWidth="1"/>
    <col min="35" max="35" width="24" style="3" bestFit="1" customWidth="1"/>
    <col min="36" max="36" width="12.1640625" style="3" bestFit="1" customWidth="1"/>
    <col min="37" max="37" width="12.33203125" style="3" bestFit="1" customWidth="1"/>
    <col min="38" max="38" width="9.33203125" style="3" bestFit="1" customWidth="1"/>
    <col min="39" max="39" width="10.33203125" style="3" bestFit="1" customWidth="1"/>
    <col min="40" max="40" width="10" style="3" bestFit="1" customWidth="1"/>
    <col min="41" max="41" width="9.33203125" style="3" bestFit="1" customWidth="1"/>
    <col min="42" max="42" width="11.1640625" style="3" bestFit="1" customWidth="1"/>
    <col min="43" max="43" width="11.5" style="3" bestFit="1" customWidth="1"/>
    <col min="44" max="44" width="11.1640625" style="3" bestFit="1" customWidth="1"/>
    <col min="45" max="45" width="14.83203125" style="3" bestFit="1" customWidth="1"/>
    <col min="46" max="47" width="9.33203125" style="3" bestFit="1" customWidth="1"/>
    <col min="48" max="48" width="15.83203125" style="3" bestFit="1" customWidth="1"/>
    <col min="49" max="50" width="12.6640625" style="3" bestFit="1" customWidth="1"/>
    <col min="51" max="51" width="12" style="3" bestFit="1" customWidth="1"/>
    <col min="52" max="52" width="12.6640625" style="3" bestFit="1" customWidth="1"/>
    <col min="53" max="16384" width="9.1640625" style="3"/>
  </cols>
  <sheetData>
    <row r="1" spans="1:58" ht="31.5" customHeight="1">
      <c r="B1" s="10" t="s">
        <v>87</v>
      </c>
      <c r="D1" s="34"/>
      <c r="E1" s="34"/>
      <c r="F1" s="34"/>
      <c r="G1" s="34"/>
      <c r="H1" s="34"/>
      <c r="I1" s="34"/>
      <c r="J1" s="36"/>
      <c r="K1" s="34"/>
      <c r="L1" s="34"/>
      <c r="M1" s="34"/>
      <c r="N1" s="36"/>
      <c r="O1" s="34"/>
      <c r="P1" s="34"/>
      <c r="Q1" s="34"/>
      <c r="R1" s="37"/>
      <c r="S1" s="37"/>
      <c r="T1" s="36"/>
      <c r="U1" s="36"/>
      <c r="V1" s="36"/>
      <c r="W1" s="36"/>
      <c r="X1" s="36"/>
      <c r="Y1" s="36"/>
      <c r="Z1" s="36"/>
      <c r="AA1" s="36"/>
      <c r="AB1" s="35"/>
      <c r="AC1" s="36"/>
      <c r="AD1" s="36"/>
      <c r="AE1" s="34"/>
      <c r="AF1" s="34"/>
      <c r="AG1" s="35"/>
      <c r="AH1" s="35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Z1" s="36"/>
    </row>
    <row r="2" spans="1:58" ht="24.75" customHeight="1">
      <c r="B2" s="249" t="s">
        <v>95</v>
      </c>
      <c r="D2" s="34"/>
      <c r="E2" s="34"/>
      <c r="F2" s="34"/>
      <c r="G2" s="34"/>
      <c r="H2" s="34"/>
      <c r="I2" s="34"/>
      <c r="J2" s="36"/>
      <c r="K2" s="34"/>
      <c r="L2" s="34"/>
      <c r="M2" s="34"/>
      <c r="N2" s="36"/>
      <c r="O2" s="34"/>
      <c r="P2" s="34"/>
      <c r="Q2" s="34"/>
      <c r="R2" s="35"/>
      <c r="S2" s="35"/>
      <c r="T2" s="36"/>
      <c r="U2" s="36"/>
      <c r="V2" s="36"/>
      <c r="W2" s="36"/>
      <c r="X2" s="36"/>
      <c r="Y2" s="36"/>
      <c r="Z2" s="36"/>
      <c r="AA2" s="36"/>
      <c r="AB2" s="35"/>
      <c r="AC2" s="36"/>
      <c r="AD2" s="36"/>
      <c r="AE2" s="34"/>
      <c r="AF2" s="34"/>
      <c r="AG2" s="35"/>
      <c r="AH2" s="35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Z2" s="36"/>
    </row>
    <row r="3" spans="1:58" ht="24.75" customHeight="1">
      <c r="B3" s="11"/>
      <c r="D3" s="34"/>
      <c r="E3" s="34"/>
      <c r="F3" s="34"/>
      <c r="G3" s="34"/>
      <c r="H3" s="34"/>
      <c r="I3" s="34"/>
      <c r="J3" s="36"/>
      <c r="K3" s="34"/>
      <c r="L3" s="34"/>
      <c r="M3" s="34"/>
      <c r="N3" s="36"/>
      <c r="O3" s="34"/>
      <c r="P3" s="34"/>
      <c r="Q3" s="34"/>
      <c r="R3" s="35"/>
      <c r="S3" s="35"/>
      <c r="T3" s="36"/>
      <c r="U3" s="36"/>
      <c r="V3" s="36"/>
      <c r="W3" s="36"/>
      <c r="X3" s="36"/>
      <c r="Y3" s="36"/>
      <c r="Z3" s="36"/>
      <c r="AA3" s="36"/>
      <c r="AB3" s="35"/>
      <c r="AC3" s="36"/>
      <c r="AD3" s="36"/>
      <c r="AE3" s="34"/>
      <c r="AF3" s="34"/>
      <c r="AG3" s="35"/>
      <c r="AH3" s="35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Z3" s="36"/>
    </row>
    <row r="4" spans="1:58" s="33" customFormat="1" ht="16.5" customHeight="1" thickBot="1">
      <c r="A4" s="30"/>
      <c r="B4" s="30"/>
      <c r="C4" s="31"/>
      <c r="D4" s="35"/>
      <c r="E4" s="35"/>
      <c r="F4" s="35"/>
      <c r="G4" s="35"/>
      <c r="H4" s="35"/>
      <c r="I4" s="35"/>
      <c r="J4" s="36"/>
      <c r="K4" s="35"/>
      <c r="L4" s="35"/>
      <c r="M4" s="36"/>
      <c r="N4" s="36"/>
      <c r="O4" s="38"/>
      <c r="P4" s="38"/>
      <c r="Q4" s="35"/>
      <c r="R4" s="35"/>
      <c r="S4" s="39"/>
      <c r="T4" s="36"/>
      <c r="U4" s="36"/>
      <c r="V4" s="36"/>
      <c r="W4" s="36"/>
      <c r="X4" s="36"/>
      <c r="Y4" s="36"/>
      <c r="Z4" s="36"/>
      <c r="AA4" s="36"/>
      <c r="AB4" s="35"/>
      <c r="AC4" s="36"/>
      <c r="AD4" s="36"/>
      <c r="AE4" s="35"/>
      <c r="AF4" s="35"/>
      <c r="AG4" s="35"/>
      <c r="AH4" s="35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Z4" s="36"/>
    </row>
    <row r="5" spans="1:58" ht="26.25" customHeight="1" thickTop="1" thickBot="1">
      <c r="D5" s="40"/>
      <c r="E5" s="40"/>
      <c r="F5" s="40"/>
      <c r="G5" s="40"/>
      <c r="H5" s="40"/>
      <c r="I5" s="40"/>
      <c r="J5" s="36"/>
      <c r="K5" s="40"/>
      <c r="L5" s="40"/>
      <c r="M5" s="40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0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126" t="s">
        <v>77</v>
      </c>
      <c r="AY5" s="126" t="s">
        <v>78</v>
      </c>
      <c r="AZ5" s="36"/>
    </row>
    <row r="6" spans="1:58" s="76" customFormat="1" ht="30" customHeight="1" thickTop="1" thickBot="1">
      <c r="A6" s="240" t="s">
        <v>0</v>
      </c>
      <c r="B6" s="241"/>
      <c r="C6" s="30"/>
      <c r="D6" s="231" t="s">
        <v>3</v>
      </c>
      <c r="E6" s="231" t="s">
        <v>30</v>
      </c>
      <c r="F6" s="231" t="s">
        <v>44</v>
      </c>
      <c r="G6" s="231" t="s">
        <v>32</v>
      </c>
      <c r="H6" s="231" t="s">
        <v>41</v>
      </c>
      <c r="I6" s="231" t="s">
        <v>27</v>
      </c>
      <c r="J6" s="231" t="s">
        <v>45</v>
      </c>
      <c r="K6" s="231" t="s">
        <v>49</v>
      </c>
      <c r="L6" s="231" t="s">
        <v>5</v>
      </c>
      <c r="M6" s="231" t="s">
        <v>34</v>
      </c>
      <c r="N6" s="231" t="s">
        <v>42</v>
      </c>
      <c r="O6" s="231" t="s">
        <v>50</v>
      </c>
      <c r="P6" s="231" t="s">
        <v>31</v>
      </c>
      <c r="Q6" s="231" t="s">
        <v>14</v>
      </c>
      <c r="R6" s="231" t="s">
        <v>4</v>
      </c>
      <c r="S6" s="231" t="s">
        <v>29</v>
      </c>
      <c r="T6" s="231" t="s">
        <v>6</v>
      </c>
      <c r="U6" s="231" t="s">
        <v>40</v>
      </c>
      <c r="V6" s="231" t="s">
        <v>64</v>
      </c>
      <c r="W6" s="232" t="s">
        <v>51</v>
      </c>
      <c r="X6" s="231" t="s">
        <v>46</v>
      </c>
      <c r="Y6" s="231" t="s">
        <v>52</v>
      </c>
      <c r="Z6" s="231" t="s">
        <v>82</v>
      </c>
      <c r="AA6" s="231" t="s">
        <v>53</v>
      </c>
      <c r="AB6" s="231" t="s">
        <v>39</v>
      </c>
      <c r="AC6" s="231" t="s">
        <v>28</v>
      </c>
      <c r="AD6" s="231" t="s">
        <v>88</v>
      </c>
      <c r="AE6" s="231" t="s">
        <v>59</v>
      </c>
      <c r="AF6" s="231" t="s">
        <v>60</v>
      </c>
      <c r="AG6" s="231" t="s">
        <v>61</v>
      </c>
      <c r="AH6" s="231" t="s">
        <v>62</v>
      </c>
      <c r="AI6" s="231" t="s">
        <v>63</v>
      </c>
      <c r="AJ6" s="231" t="s">
        <v>54</v>
      </c>
      <c r="AK6" s="231" t="s">
        <v>55</v>
      </c>
      <c r="AL6" s="231" t="s">
        <v>38</v>
      </c>
      <c r="AM6" s="231" t="s">
        <v>47</v>
      </c>
      <c r="AN6" s="231" t="s">
        <v>35</v>
      </c>
      <c r="AO6" s="231" t="s">
        <v>36</v>
      </c>
      <c r="AP6" s="231" t="s">
        <v>25</v>
      </c>
      <c r="AQ6" s="231" t="s">
        <v>7</v>
      </c>
      <c r="AR6" s="231" t="s">
        <v>33</v>
      </c>
      <c r="AS6" s="231" t="s">
        <v>48</v>
      </c>
      <c r="AT6" s="231" t="s">
        <v>26</v>
      </c>
      <c r="AU6" s="231" t="s">
        <v>56</v>
      </c>
      <c r="AV6" s="231" t="s">
        <v>57</v>
      </c>
      <c r="AW6" s="233" t="s">
        <v>58</v>
      </c>
      <c r="AX6" s="126" t="s">
        <v>77</v>
      </c>
      <c r="AY6" s="126" t="s">
        <v>78</v>
      </c>
      <c r="AZ6" s="49" t="s">
        <v>85</v>
      </c>
      <c r="BE6" s="76" t="s">
        <v>92</v>
      </c>
    </row>
    <row r="7" spans="1:58" ht="30" customHeight="1" thickTop="1" thickBot="1">
      <c r="A7" s="12" t="s">
        <v>15</v>
      </c>
      <c r="B7" s="4" t="s">
        <v>65</v>
      </c>
      <c r="D7" s="44">
        <f>'1.NUMBERS OF WOMEN'!D7/'1.NUMBERS OF WOMEN'!D26</f>
        <v>0.2905897945659377</v>
      </c>
      <c r="E7" s="44">
        <f>'1.NUMBERS OF WOMEN'!E7/'1.NUMBERS OF WOMEN'!E26</f>
        <v>0.27500000000000002</v>
      </c>
      <c r="F7" s="44">
        <f>'1.NUMBERS OF WOMEN'!F7/'1.NUMBERS OF WOMEN'!F26</f>
        <v>0.26463588767253687</v>
      </c>
      <c r="G7" s="44">
        <f>'1.NUMBERS OF WOMEN'!G7/'1.NUMBERS OF WOMEN'!G26</f>
        <v>0.29853723404255317</v>
      </c>
      <c r="H7" s="44">
        <f>'1.NUMBERS OF WOMEN'!H7/'1.NUMBERS OF WOMEN'!H26</f>
        <v>0.28110111169931179</v>
      </c>
      <c r="I7" s="44">
        <f>'1.NUMBERS OF WOMEN'!I7/'1.NUMBERS OF WOMEN'!I26</f>
        <v>0.31681415929203538</v>
      </c>
      <c r="J7" s="44">
        <f>'1.NUMBERS OF WOMEN'!J7/'1.NUMBERS OF WOMEN'!J26</f>
        <v>0.3067881281222451</v>
      </c>
      <c r="K7" s="44">
        <f>'1.NUMBERS OF WOMEN'!K7/'1.NUMBERS OF WOMEN'!K26</f>
        <v>0.28409703504043127</v>
      </c>
      <c r="L7" s="44">
        <f>'1.NUMBERS OF WOMEN'!L7/'1.NUMBERS OF WOMEN'!L26</f>
        <v>0.32083958020989506</v>
      </c>
      <c r="M7" s="44">
        <f>'1.NUMBERS OF WOMEN'!M7/'1.NUMBERS OF WOMEN'!M26</f>
        <v>0.2807017543859649</v>
      </c>
      <c r="N7" s="44">
        <f>'1.NUMBERS OF WOMEN'!N7/'1.NUMBERS OF WOMEN'!N26</f>
        <v>0.2814569536423841</v>
      </c>
      <c r="O7" s="44">
        <f>'1.NUMBERS OF WOMEN'!O7/'1.NUMBERS OF WOMEN'!O26</f>
        <v>0.31458469587965993</v>
      </c>
      <c r="P7" s="44">
        <f>'1.NUMBERS OF WOMEN'!P7/'1.NUMBERS OF WOMEN'!P26</f>
        <v>0.33734939759036142</v>
      </c>
      <c r="Q7" s="44">
        <f>'1.NUMBERS OF WOMEN'!Q7/'1.NUMBERS OF WOMEN'!Q26</f>
        <v>0.29001280409731112</v>
      </c>
      <c r="R7" s="44"/>
      <c r="S7" s="44">
        <f>'1.NUMBERS OF WOMEN'!S7/'1.NUMBERS OF WOMEN'!S26</f>
        <v>0.28529555446995603</v>
      </c>
      <c r="T7" s="44">
        <f>'1.NUMBERS OF WOMEN'!T7/'1.NUMBERS OF WOMEN'!T26</f>
        <v>0.30892370572207084</v>
      </c>
      <c r="U7" s="44">
        <f>'1.NUMBERS OF WOMEN'!U7/'1.NUMBERS OF WOMEN'!U26</f>
        <v>0.30320247933884298</v>
      </c>
      <c r="V7" s="44">
        <f>'1.NUMBERS OF WOMEN'!V7/'1.NUMBERS OF WOMEN'!V26</f>
        <v>0.30698752621702174</v>
      </c>
      <c r="W7" s="44">
        <f>'1.NUMBERS OF WOMEN'!W7/'1.NUMBERS OF WOMEN'!W26</f>
        <v>0.30448717948717946</v>
      </c>
      <c r="X7" s="44">
        <f>'1.NUMBERS OF WOMEN'!X7/'1.NUMBERS OF WOMEN'!X26</f>
        <v>0.30989110707803991</v>
      </c>
      <c r="Y7" s="44">
        <f>'1.NUMBERS OF WOMEN'!Y7/'1.NUMBERS OF WOMEN'!Y26</f>
        <v>0.2978723404255319</v>
      </c>
      <c r="Z7" s="44">
        <f>'1.NUMBERS OF WOMEN'!Z7/'1.NUMBERS OF WOMEN'!Z26</f>
        <v>0.31216931216931215</v>
      </c>
      <c r="AA7" s="44">
        <f>'1.NUMBERS OF WOMEN'!AA7/'1.NUMBERS OF WOMEN'!AA26</f>
        <v>0.28880407124681934</v>
      </c>
      <c r="AB7" s="44">
        <f>'1.NUMBERS OF WOMEN'!AB7/'1.NUMBERS OF WOMEN'!AB26</f>
        <v>0.29753038024304196</v>
      </c>
      <c r="AC7" s="44">
        <f>'1.NUMBERS OF WOMEN'!AC7/'1.NUMBERS OF WOMEN'!AC26</f>
        <v>0.3672316384180791</v>
      </c>
      <c r="AD7" s="44">
        <f>'1.NUMBERS OF WOMEN'!AD7/'1.NUMBERS OF WOMEN'!AD26</f>
        <v>0.42137877614252517</v>
      </c>
      <c r="AE7" s="44">
        <f>'1.NUMBERS OF WOMEN'!AE7/'1.NUMBERS OF WOMEN'!AE26</f>
        <v>0.30002964719833974</v>
      </c>
      <c r="AF7" s="44">
        <f>'1.NUMBERS OF WOMEN'!AF7/'1.NUMBERS OF WOMEN'!AF26</f>
        <v>0.28431051424828035</v>
      </c>
      <c r="AG7" s="44">
        <f>'1.NUMBERS OF WOMEN'!AG7/'1.NUMBERS OF WOMEN'!AG26</f>
        <v>0.25906509392747923</v>
      </c>
      <c r="AH7" s="44">
        <f>'1.NUMBERS OF WOMEN'!AH7/'1.NUMBERS OF WOMEN'!AH26</f>
        <v>0.23812024153321082</v>
      </c>
      <c r="AI7" s="44">
        <f>'1.NUMBERS OF WOMEN'!AI7/'1.NUMBERS OF WOMEN'!AI26</f>
        <v>0.29462929725251968</v>
      </c>
      <c r="AJ7" s="44">
        <f>'1.NUMBERS OF WOMEN'!AJ7/'1.NUMBERS OF WOMEN'!AJ26</f>
        <v>0.2653997378768021</v>
      </c>
      <c r="AK7" s="44">
        <f>'1.NUMBERS OF WOMEN'!AK7/'1.NUMBERS OF WOMEN'!AK26</f>
        <v>0.29329073482428114</v>
      </c>
      <c r="AL7" s="44">
        <f>'1.NUMBERS OF WOMEN'!AL7/'1.NUMBERS OF WOMEN'!AL26</f>
        <v>0.28760806916426512</v>
      </c>
      <c r="AM7" s="44">
        <f>'1.NUMBERS OF WOMEN'!AM7/'1.NUMBERS OF WOMEN'!AM26</f>
        <v>0.27162718846549949</v>
      </c>
      <c r="AN7" s="44">
        <f>'1.NUMBERS OF WOMEN'!AN7/'1.NUMBERS OF WOMEN'!AN26</f>
        <v>0.35489920300046884</v>
      </c>
      <c r="AO7" s="44">
        <f>'1.NUMBERS OF WOMEN'!AO7/'1.NUMBERS OF WOMEN'!AO26</f>
        <v>0.24763705103969755</v>
      </c>
      <c r="AP7" s="44">
        <f>'1.NUMBERS OF WOMEN'!AP7/'1.NUMBERS OF WOMEN'!AP26</f>
        <v>0.28680479825517996</v>
      </c>
      <c r="AQ7" s="44">
        <f>'1.NUMBERS OF WOMEN'!AQ7/'1.NUMBERS OF WOMEN'!AQ26</f>
        <v>0.27764705882352941</v>
      </c>
      <c r="AR7" s="44">
        <f>'1.NUMBERS OF WOMEN'!AR7/'1.NUMBERS OF WOMEN'!AR26</f>
        <v>0.30010312822275698</v>
      </c>
      <c r="AS7" s="44"/>
      <c r="AT7" s="44">
        <f>'1.NUMBERS OF WOMEN'!AT7/'1.NUMBERS OF WOMEN'!AT26</f>
        <v>0.34538152610441769</v>
      </c>
      <c r="AU7" s="44">
        <f>'1.NUMBERS OF WOMEN'!AU7/'1.NUMBERS OF WOMEN'!AU26</f>
        <v>0.27793296089385477</v>
      </c>
      <c r="AV7" s="44">
        <f>'1.NUMBERS OF WOMEN'!AV7/'1.NUMBERS OF WOMEN'!AV26</f>
        <v>0.303886925795053</v>
      </c>
      <c r="AW7" s="125">
        <f>'1.NUMBERS OF WOMEN'!AW7/'1.NUMBERS OF WOMEN'!AW26</f>
        <v>0.30457614403600902</v>
      </c>
      <c r="AX7" s="127">
        <f t="shared" ref="AX7:AX24" si="0">MAX(D7:AW7)</f>
        <v>0.42137877614252517</v>
      </c>
      <c r="AY7" s="127">
        <f t="shared" ref="AY7:AY24" si="1">MIN(D7:AX7)</f>
        <v>0.23812024153321082</v>
      </c>
      <c r="AZ7" s="125">
        <f>'1.NUMBERS OF WOMEN'!AZ7/'1.NUMBERS OF WOMEN'!AZ26</f>
        <v>0.2967722626810444</v>
      </c>
      <c r="BB7" s="3">
        <v>1</v>
      </c>
      <c r="BC7" s="223">
        <f>AZ7</f>
        <v>0.2967722626810444</v>
      </c>
      <c r="BE7" s="223">
        <f>BC7+AZ8+AZ9</f>
        <v>0.38443539537288118</v>
      </c>
    </row>
    <row r="8" spans="1:58" ht="30" customHeight="1" thickTop="1" thickBot="1">
      <c r="A8" s="14" t="s">
        <v>23</v>
      </c>
      <c r="B8" s="7" t="s">
        <v>66</v>
      </c>
      <c r="D8" s="44">
        <f>'1.NUMBERS OF WOMEN'!D8/'1.NUMBERS OF WOMEN'!D26</f>
        <v>5.5003313452617629E-2</v>
      </c>
      <c r="E8" s="44">
        <f>'1.NUMBERS OF WOMEN'!E8/'1.NUMBERS OF WOMEN'!E26</f>
        <v>5.2777777777777778E-2</v>
      </c>
      <c r="F8" s="44">
        <f>'1.NUMBERS OF WOMEN'!F8/'1.NUMBERS OF WOMEN'!F26</f>
        <v>6.0447405997144217E-2</v>
      </c>
      <c r="G8" s="44">
        <f>'1.NUMBERS OF WOMEN'!G8/'1.NUMBERS OF WOMEN'!G26</f>
        <v>6.3497340425531915E-2</v>
      </c>
      <c r="H8" s="44">
        <f>'1.NUMBERS OF WOMEN'!H8/'1.NUMBERS OF WOMEN'!H26</f>
        <v>7.3054526204340928E-2</v>
      </c>
      <c r="I8" s="44">
        <f>'1.NUMBERS OF WOMEN'!I8/'1.NUMBERS OF WOMEN'!I26</f>
        <v>4.9557522123893805E-2</v>
      </c>
      <c r="J8" s="44">
        <f>'1.NUMBERS OF WOMEN'!J8/'1.NUMBERS OF WOMEN'!J26</f>
        <v>6.288568909785483E-2</v>
      </c>
      <c r="K8" s="44">
        <f>'1.NUMBERS OF WOMEN'!K8/'1.NUMBERS OF WOMEN'!K26</f>
        <v>8.6792452830188674E-2</v>
      </c>
      <c r="L8" s="44">
        <f>'1.NUMBERS OF WOMEN'!L8/'1.NUMBERS OF WOMEN'!L26</f>
        <v>5.6671664167916039E-2</v>
      </c>
      <c r="M8" s="44">
        <f>'1.NUMBERS OF WOMEN'!M8/'1.NUMBERS OF WOMEN'!M26</f>
        <v>9.7465886939571145E-2</v>
      </c>
      <c r="N8" s="44">
        <f>'1.NUMBERS OF WOMEN'!N8/'1.NUMBERS OF WOMEN'!N26</f>
        <v>6.9536423841059597E-2</v>
      </c>
      <c r="O8" s="44">
        <f>'1.NUMBERS OF WOMEN'!O8/'1.NUMBERS OF WOMEN'!O26</f>
        <v>5.8862001308044476E-2</v>
      </c>
      <c r="P8" s="44">
        <f>'1.NUMBERS OF WOMEN'!P8/'1.NUMBERS OF WOMEN'!P26</f>
        <v>3.614457831325301E-2</v>
      </c>
      <c r="Q8" s="44">
        <f>'1.NUMBERS OF WOMEN'!Q8/'1.NUMBERS OF WOMEN'!Q26</f>
        <v>5.6978233034571064E-2</v>
      </c>
      <c r="R8" s="44"/>
      <c r="S8" s="44">
        <f>'1.NUMBERS OF WOMEN'!S8/'1.NUMBERS OF WOMEN'!S26</f>
        <v>5.8622374206155348E-2</v>
      </c>
      <c r="T8" s="44">
        <f>'1.NUMBERS OF WOMEN'!T8/'1.NUMBERS OF WOMEN'!T26</f>
        <v>6.67574931880109E-2</v>
      </c>
      <c r="U8" s="44">
        <f>'1.NUMBERS OF WOMEN'!U8/'1.NUMBERS OF WOMEN'!U26</f>
        <v>7.6446280991735532E-2</v>
      </c>
      <c r="V8" s="44">
        <f>'1.NUMBERS OF WOMEN'!V8/'1.NUMBERS OF WOMEN'!V26</f>
        <v>6.7998675350480181E-2</v>
      </c>
      <c r="W8" s="44">
        <f>'1.NUMBERS OF WOMEN'!W8/'1.NUMBERS OF WOMEN'!W26</f>
        <v>7.0512820512820512E-2</v>
      </c>
      <c r="X8" s="44">
        <f>'1.NUMBERS OF WOMEN'!X8/'1.NUMBERS OF WOMEN'!X26</f>
        <v>4.26497277676951E-2</v>
      </c>
      <c r="Y8" s="44">
        <f>'1.NUMBERS OF WOMEN'!Y8/'1.NUMBERS OF WOMEN'!Y26</f>
        <v>5.333721946954241E-2</v>
      </c>
      <c r="Z8" s="44">
        <f>'1.NUMBERS OF WOMEN'!Z8/'1.NUMBERS OF WOMEN'!Z26</f>
        <v>7.0899470899470893E-2</v>
      </c>
      <c r="AA8" s="44">
        <f>'1.NUMBERS OF WOMEN'!AA8/'1.NUMBERS OF WOMEN'!AA26</f>
        <v>5.4707379134860054E-2</v>
      </c>
      <c r="AB8" s="44">
        <f>'1.NUMBERS OF WOMEN'!AB8/'1.NUMBERS OF WOMEN'!AB26</f>
        <v>5.5664445315562527E-2</v>
      </c>
      <c r="AC8" s="44">
        <f>'1.NUMBERS OF WOMEN'!AC8/'1.NUMBERS OF WOMEN'!AC26</f>
        <v>9.03954802259887E-2</v>
      </c>
      <c r="AD8" s="44">
        <f>'1.NUMBERS OF WOMEN'!AD8/'1.NUMBERS OF WOMEN'!AD26</f>
        <v>7.6297443841982962E-2</v>
      </c>
      <c r="AE8" s="44">
        <f>'1.NUMBERS OF WOMEN'!AE8/'1.NUMBERS OF WOMEN'!AE26</f>
        <v>7.5007411799584936E-2</v>
      </c>
      <c r="AF8" s="44">
        <f>'1.NUMBERS OF WOMEN'!AF8/'1.NUMBERS OF WOMEN'!AF26</f>
        <v>8.7618735669832956E-2</v>
      </c>
      <c r="AG8" s="44">
        <f>'1.NUMBERS OF WOMEN'!AG8/'1.NUMBERS OF WOMEN'!AG26</f>
        <v>9.5456531236347744E-2</v>
      </c>
      <c r="AH8" s="44">
        <f>'1.NUMBERS OF WOMEN'!AH8/'1.NUMBERS OF WOMEN'!AH26</f>
        <v>0.10002625360987136</v>
      </c>
      <c r="AI8" s="44">
        <f>'1.NUMBERS OF WOMEN'!AI8/'1.NUMBERS OF WOMEN'!AI26</f>
        <v>0.1121082424409775</v>
      </c>
      <c r="AJ8" s="44">
        <f>'1.NUMBERS OF WOMEN'!AJ8/'1.NUMBERS OF WOMEN'!AJ26</f>
        <v>7.9947575360419396E-2</v>
      </c>
      <c r="AK8" s="44">
        <f>'1.NUMBERS OF WOMEN'!AK8/'1.NUMBERS OF WOMEN'!AK26</f>
        <v>6.5814696485623006E-2</v>
      </c>
      <c r="AL8" s="44">
        <f>'1.NUMBERS OF WOMEN'!AL8/'1.NUMBERS OF WOMEN'!AL26</f>
        <v>8.8184438040345828E-2</v>
      </c>
      <c r="AM8" s="44">
        <f>'1.NUMBERS OF WOMEN'!AM8/'1.NUMBERS OF WOMEN'!AM26</f>
        <v>9.423274974253347E-2</v>
      </c>
      <c r="AN8" s="44">
        <f>'1.NUMBERS OF WOMEN'!AN8/'1.NUMBERS OF WOMEN'!AN26</f>
        <v>8.0637599624941395E-2</v>
      </c>
      <c r="AO8" s="44">
        <f>'1.NUMBERS OF WOMEN'!AO8/'1.NUMBERS OF WOMEN'!AO26</f>
        <v>7.9395085066162566E-2</v>
      </c>
      <c r="AP8" s="44">
        <f>'1.NUMBERS OF WOMEN'!AP8/'1.NUMBERS OF WOMEN'!AP26</f>
        <v>7.3064340239912762E-2</v>
      </c>
      <c r="AQ8" s="44">
        <f>'1.NUMBERS OF WOMEN'!AQ8/'1.NUMBERS OF WOMEN'!AQ26</f>
        <v>5.7647058823529412E-2</v>
      </c>
      <c r="AR8" s="44">
        <f>'1.NUMBERS OF WOMEN'!AR8/'1.NUMBERS OF WOMEN'!AR26</f>
        <v>6.6345823306978344E-2</v>
      </c>
      <c r="AS8" s="44"/>
      <c r="AT8" s="44">
        <f>'1.NUMBERS OF WOMEN'!AT8/'1.NUMBERS OF WOMEN'!AT26</f>
        <v>6.4257028112449793E-2</v>
      </c>
      <c r="AU8" s="44">
        <f>'1.NUMBERS OF WOMEN'!AU8/'1.NUMBERS OF WOMEN'!AU26</f>
        <v>7.4022346368715089E-2</v>
      </c>
      <c r="AV8" s="44">
        <f>'1.NUMBERS OF WOMEN'!AV8/'1.NUMBERS OF WOMEN'!AV26</f>
        <v>6.0070671378091869E-2</v>
      </c>
      <c r="AW8" s="125">
        <f>'1.NUMBERS OF WOMEN'!AW8/'1.NUMBERS OF WOMEN'!AW26</f>
        <v>6.6016504126031508E-2</v>
      </c>
      <c r="AX8" s="127">
        <f t="shared" si="0"/>
        <v>0.1121082424409775</v>
      </c>
      <c r="AY8" s="127">
        <f t="shared" si="1"/>
        <v>3.614457831325301E-2</v>
      </c>
      <c r="AZ8" s="125">
        <f>'1.NUMBERS OF WOMEN'!AZ8/'1.NUMBERS OF WOMEN'!AZ26</f>
        <v>7.3533279522595973E-2</v>
      </c>
      <c r="BB8" s="3">
        <v>2</v>
      </c>
      <c r="BC8" s="223">
        <f>SUM(AZ8:AZ9)</f>
        <v>8.7663132691836787E-2</v>
      </c>
    </row>
    <row r="9" spans="1:58" ht="30" customHeight="1" thickTop="1" thickBot="1">
      <c r="A9" s="13" t="s">
        <v>10</v>
      </c>
      <c r="B9" s="6" t="s">
        <v>67</v>
      </c>
      <c r="D9" s="44">
        <f>'1.NUMBERS OF WOMEN'!D9/'1.NUMBERS OF WOMEN'!D26</f>
        <v>9.2776673293571907E-3</v>
      </c>
      <c r="E9" s="44">
        <f>'1.NUMBERS OF WOMEN'!E9/'1.NUMBERS OF WOMEN'!E26</f>
        <v>8.3333333333333332E-3</v>
      </c>
      <c r="F9" s="44">
        <f>'1.NUMBERS OF WOMEN'!F9/'1.NUMBERS OF WOMEN'!F26</f>
        <v>1.2375059495478343E-2</v>
      </c>
      <c r="G9" s="44">
        <f>'1.NUMBERS OF WOMEN'!G9/'1.NUMBERS OF WOMEN'!G26</f>
        <v>1.4295212765957447E-2</v>
      </c>
      <c r="H9" s="44">
        <f>'1.NUMBERS OF WOMEN'!H9/'1.NUMBERS OF WOMEN'!H26</f>
        <v>1.3234515616728428E-2</v>
      </c>
      <c r="I9" s="44">
        <f>'1.NUMBERS OF WOMEN'!I9/'1.NUMBERS OF WOMEN'!I26</f>
        <v>8.8495575221238937E-3</v>
      </c>
      <c r="J9" s="44">
        <f>'1.NUMBERS OF WOMEN'!J9/'1.NUMBERS OF WOMEN'!J26</f>
        <v>1.2342051131354687E-2</v>
      </c>
      <c r="K9" s="44">
        <f>'1.NUMBERS OF WOMEN'!K9/'1.NUMBERS OF WOMEN'!K26</f>
        <v>1.4016172506738544E-2</v>
      </c>
      <c r="L9" s="44">
        <f>'1.NUMBERS OF WOMEN'!L9/'1.NUMBERS OF WOMEN'!L26</f>
        <v>8.3958020989505239E-3</v>
      </c>
      <c r="M9" s="44">
        <f>'1.NUMBERS OF WOMEN'!M9/'1.NUMBERS OF WOMEN'!M26</f>
        <v>7.7972709551656916E-3</v>
      </c>
      <c r="N9" s="44">
        <f>'1.NUMBERS OF WOMEN'!N9/'1.NUMBERS OF WOMEN'!N26</f>
        <v>8.9877010406811727E-3</v>
      </c>
      <c r="O9" s="44">
        <f>'1.NUMBERS OF WOMEN'!O9/'1.NUMBERS OF WOMEN'!O26</f>
        <v>1.1772400261608895E-2</v>
      </c>
      <c r="P9" s="44">
        <f>'1.NUMBERS OF WOMEN'!P9/'1.NUMBERS OF WOMEN'!P26</f>
        <v>1.355421686746988E-2</v>
      </c>
      <c r="Q9" s="44">
        <f>'1.NUMBERS OF WOMEN'!Q9/'1.NUMBERS OF WOMEN'!Q26</f>
        <v>1.088348271446863E-2</v>
      </c>
      <c r="R9" s="44"/>
      <c r="S9" s="44">
        <f>'1.NUMBERS OF WOMEN'!S9/'1.NUMBERS OF WOMEN'!S26</f>
        <v>7.816316560820713E-3</v>
      </c>
      <c r="T9" s="44">
        <f>'1.NUMBERS OF WOMEN'!T9/'1.NUMBERS OF WOMEN'!T26</f>
        <v>6.1307901907356951E-3</v>
      </c>
      <c r="U9" s="44">
        <f>'1.NUMBERS OF WOMEN'!U9/'1.NUMBERS OF WOMEN'!U26</f>
        <v>1.1363636363636364E-2</v>
      </c>
      <c r="V9" s="44">
        <f>'1.NUMBERS OF WOMEN'!V9/'1.NUMBERS OF WOMEN'!V26</f>
        <v>1.324649519814549E-2</v>
      </c>
      <c r="W9" s="44">
        <f>'1.NUMBERS OF WOMEN'!W9/'1.NUMBERS OF WOMEN'!W26</f>
        <v>1.282051282051282E-2</v>
      </c>
      <c r="X9" s="44">
        <f>'1.NUMBERS OF WOMEN'!X9/'1.NUMBERS OF WOMEN'!X26</f>
        <v>8.6206896551724137E-3</v>
      </c>
      <c r="Y9" s="44">
        <f>'1.NUMBERS OF WOMEN'!Y9/'1.NUMBERS OF WOMEN'!Y26</f>
        <v>8.7438064704167887E-3</v>
      </c>
      <c r="Z9" s="44">
        <f>'1.NUMBERS OF WOMEN'!Z9/'1.NUMBERS OF WOMEN'!Z26</f>
        <v>1.0582010582010581E-2</v>
      </c>
      <c r="AA9" s="44">
        <f>'1.NUMBERS OF WOMEN'!AA9/'1.NUMBERS OF WOMEN'!AA26</f>
        <v>7.6335877862595417E-3</v>
      </c>
      <c r="AB9" s="44">
        <f>'1.NUMBERS OF WOMEN'!AB9/'1.NUMBERS OF WOMEN'!AB26</f>
        <v>9.8000784006272053E-3</v>
      </c>
      <c r="AC9" s="44">
        <f>'1.NUMBERS OF WOMEN'!AC9/'1.NUMBERS OF WOMEN'!AC26</f>
        <v>0</v>
      </c>
      <c r="AD9" s="44">
        <f>'1.NUMBERS OF WOMEN'!AD9/'1.NUMBERS OF WOMEN'!AD26</f>
        <v>2.2850503485670023E-2</v>
      </c>
      <c r="AE9" s="44">
        <f>'1.NUMBERS OF WOMEN'!AE9/'1.NUMBERS OF WOMEN'!AE26</f>
        <v>2.2531870738215238E-2</v>
      </c>
      <c r="AF9" s="44">
        <f>'1.NUMBERS OF WOMEN'!AF9/'1.NUMBERS OF WOMEN'!AF26</f>
        <v>3.1444480838519487E-2</v>
      </c>
      <c r="AG9" s="44">
        <f>'1.NUMBERS OF WOMEN'!AG9/'1.NUMBERS OF WOMEN'!AG26</f>
        <v>1.6382699868938401E-2</v>
      </c>
      <c r="AH9" s="44">
        <f>'1.NUMBERS OF WOMEN'!AH9/'1.NUMBERS OF WOMEN'!AH26</f>
        <v>2.2053032291940142E-2</v>
      </c>
      <c r="AI9" s="44">
        <f>'1.NUMBERS OF WOMEN'!AI9/'1.NUMBERS OF WOMEN'!AI26</f>
        <v>2.3885130470799393E-2</v>
      </c>
      <c r="AJ9" s="44">
        <f>'1.NUMBERS OF WOMEN'!AJ9/'1.NUMBERS OF WOMEN'!AJ26</f>
        <v>1.310615989515072E-2</v>
      </c>
      <c r="AK9" s="44">
        <f>'1.NUMBERS OF WOMEN'!AK9/'1.NUMBERS OF WOMEN'!AK26</f>
        <v>1.8530351437699679E-2</v>
      </c>
      <c r="AL9" s="44">
        <f>'1.NUMBERS OF WOMEN'!AL9/'1.NUMBERS OF WOMEN'!AL26</f>
        <v>1.4985590778097982E-2</v>
      </c>
      <c r="AM9" s="44">
        <f>'1.NUMBERS OF WOMEN'!AM9/'1.NUMBERS OF WOMEN'!AM26</f>
        <v>1.3130792996910402E-2</v>
      </c>
      <c r="AN9" s="44">
        <f>'1.NUMBERS OF WOMEN'!AN9/'1.NUMBERS OF WOMEN'!AN26</f>
        <v>1.0314111579934365E-2</v>
      </c>
      <c r="AO9" s="44">
        <f>'1.NUMBERS OF WOMEN'!AO9/'1.NUMBERS OF WOMEN'!AO26</f>
        <v>1.7013232514177693E-2</v>
      </c>
      <c r="AP9" s="44">
        <f>'1.NUMBERS OF WOMEN'!AP9/'1.NUMBERS OF WOMEN'!AP26</f>
        <v>7.6335877862595417E-3</v>
      </c>
      <c r="AQ9" s="44">
        <f>'1.NUMBERS OF WOMEN'!AQ9/'1.NUMBERS OF WOMEN'!AQ26</f>
        <v>7.058823529411765E-3</v>
      </c>
      <c r="AR9" s="44">
        <f>'1.NUMBERS OF WOMEN'!AR9/'1.NUMBERS OF WOMEN'!AR26</f>
        <v>9.2815400481265041E-3</v>
      </c>
      <c r="AS9" s="44"/>
      <c r="AT9" s="44">
        <f>'1.NUMBERS OF WOMEN'!AT9/'1.NUMBERS OF WOMEN'!AT26</f>
        <v>5.6224899598393578E-3</v>
      </c>
      <c r="AU9" s="44">
        <f>'1.NUMBERS OF WOMEN'!AU9/'1.NUMBERS OF WOMEN'!AU26</f>
        <v>7.3324022346368716E-3</v>
      </c>
      <c r="AV9" s="44">
        <f>'1.NUMBERS OF WOMEN'!AV9/'1.NUMBERS OF WOMEN'!AV26</f>
        <v>1.2367491166077738E-2</v>
      </c>
      <c r="AW9" s="125">
        <f>'1.NUMBERS OF WOMEN'!AW9/'1.NUMBERS OF WOMEN'!AW26</f>
        <v>7.5018754688672166E-3</v>
      </c>
      <c r="AX9" s="127">
        <f t="shared" si="0"/>
        <v>3.1444480838519487E-2</v>
      </c>
      <c r="AY9" s="127">
        <f t="shared" si="1"/>
        <v>0</v>
      </c>
      <c r="AZ9" s="125">
        <f>'1.NUMBERS OF WOMEN'!AZ9/'1.NUMBERS OF WOMEN'!AZ26</f>
        <v>1.4129853169240815E-2</v>
      </c>
    </row>
    <row r="10" spans="1:58" ht="30" customHeight="1" thickTop="1" thickBot="1">
      <c r="A10" s="14" t="s">
        <v>16</v>
      </c>
      <c r="B10" s="7" t="s">
        <v>68</v>
      </c>
      <c r="D10" s="44">
        <f>'1.NUMBERS OF WOMEN'!D10/'1.NUMBERS OF WOMEN'!D26</f>
        <v>0.40954274353876741</v>
      </c>
      <c r="E10" s="44">
        <f>'1.NUMBERS OF WOMEN'!E10/'1.NUMBERS OF WOMEN'!E26</f>
        <v>0.45277777777777778</v>
      </c>
      <c r="F10" s="44">
        <f>'1.NUMBERS OF WOMEN'!F10/'1.NUMBERS OF WOMEN'!F26</f>
        <v>0.38505473584007616</v>
      </c>
      <c r="G10" s="44">
        <f>'1.NUMBERS OF WOMEN'!G10/'1.NUMBERS OF WOMEN'!G26</f>
        <v>0.35738031914893614</v>
      </c>
      <c r="H10" s="44">
        <f>'1.NUMBERS OF WOMEN'!H10/'1.NUMBERS OF WOMEN'!H26</f>
        <v>0.36739015352038118</v>
      </c>
      <c r="I10" s="44">
        <f>'1.NUMBERS OF WOMEN'!I10/'1.NUMBERS OF WOMEN'!I26</f>
        <v>0.41769911504424778</v>
      </c>
      <c r="J10" s="44">
        <f>'1.NUMBERS OF WOMEN'!J10/'1.NUMBERS OF WOMEN'!J26</f>
        <v>0.3569399549417181</v>
      </c>
      <c r="K10" s="44">
        <f>'1.NUMBERS OF WOMEN'!K10/'1.NUMBERS OF WOMEN'!K26</f>
        <v>0.3471698113207547</v>
      </c>
      <c r="L10" s="44">
        <f>'1.NUMBERS OF WOMEN'!L10/'1.NUMBERS OF WOMEN'!L26</f>
        <v>0.4032983508245877</v>
      </c>
      <c r="M10" s="44">
        <f>'1.NUMBERS OF WOMEN'!M10/'1.NUMBERS OF WOMEN'!M26</f>
        <v>0.35185185185185186</v>
      </c>
      <c r="N10" s="44">
        <f>'1.NUMBERS OF WOMEN'!N10/'1.NUMBERS OF WOMEN'!N26</f>
        <v>0.34342478713339641</v>
      </c>
      <c r="O10" s="44">
        <f>'1.NUMBERS OF WOMEN'!O10/'1.NUMBERS OF WOMEN'!O26</f>
        <v>0.39633747547416615</v>
      </c>
      <c r="P10" s="44">
        <f>'1.NUMBERS OF WOMEN'!P10/'1.NUMBERS OF WOMEN'!P26</f>
        <v>0.40361445783132532</v>
      </c>
      <c r="Q10" s="44">
        <f>'1.NUMBERS OF WOMEN'!Q10/'1.NUMBERS OF WOMEN'!Q26</f>
        <v>0.38028169014084506</v>
      </c>
      <c r="R10" s="44"/>
      <c r="S10" s="44">
        <f>'1.NUMBERS OF WOMEN'!S10/'1.NUMBERS OF WOMEN'!S26</f>
        <v>0.37322911577918905</v>
      </c>
      <c r="T10" s="44">
        <f>'1.NUMBERS OF WOMEN'!T10/'1.NUMBERS OF WOMEN'!T26</f>
        <v>0.38862397820163486</v>
      </c>
      <c r="U10" s="44">
        <f>'1.NUMBERS OF WOMEN'!U10/'1.NUMBERS OF WOMEN'!U26</f>
        <v>0.39359504132231404</v>
      </c>
      <c r="V10" s="44">
        <f>'1.NUMBERS OF WOMEN'!V10/'1.NUMBERS OF WOMEN'!V26</f>
        <v>0.3685837288883983</v>
      </c>
      <c r="W10" s="44">
        <f>'1.NUMBERS OF WOMEN'!W10/'1.NUMBERS OF WOMEN'!W26</f>
        <v>0.40705128205128205</v>
      </c>
      <c r="X10" s="44">
        <f>'1.NUMBERS OF WOMEN'!X10/'1.NUMBERS OF WOMEN'!X26</f>
        <v>0.38611615245009073</v>
      </c>
      <c r="Y10" s="44">
        <f>'1.NUMBERS OF WOMEN'!Y10/'1.NUMBERS OF WOMEN'!Y26</f>
        <v>0.41095890410958902</v>
      </c>
      <c r="Z10" s="44">
        <f>'1.NUMBERS OF WOMEN'!Z10/'1.NUMBERS OF WOMEN'!Z26</f>
        <v>0.38941798941798944</v>
      </c>
      <c r="AA10" s="44">
        <f>'1.NUMBERS OF WOMEN'!AA10/'1.NUMBERS OF WOMEN'!AA26</f>
        <v>0.40966921119592875</v>
      </c>
      <c r="AB10" s="44">
        <f>'1.NUMBERS OF WOMEN'!AB10/'1.NUMBERS OF WOMEN'!AB26</f>
        <v>0.39004312034496275</v>
      </c>
      <c r="AC10" s="44">
        <f>'1.NUMBERS OF WOMEN'!AC10/'1.NUMBERS OF WOMEN'!AC26</f>
        <v>0.28813559322033899</v>
      </c>
      <c r="AD10" s="44">
        <f>'1.NUMBERS OF WOMEN'!AD10/'1.NUMBERS OF WOMEN'!AD26</f>
        <v>0.32804027885360187</v>
      </c>
      <c r="AE10" s="44">
        <f>'1.NUMBERS OF WOMEN'!AE10/'1.NUMBERS OF WOMEN'!AE26</f>
        <v>0.35072635635932403</v>
      </c>
      <c r="AF10" s="44">
        <f>'1.NUMBERS OF WOMEN'!AF10/'1.NUMBERS OF WOMEN'!AF26</f>
        <v>0.31051424828037993</v>
      </c>
      <c r="AG10" s="44">
        <f>'1.NUMBERS OF WOMEN'!AG10/'1.NUMBERS OF WOMEN'!AG26</f>
        <v>0.33245958934032327</v>
      </c>
      <c r="AH10" s="44">
        <f>'1.NUMBERS OF WOMEN'!AH10/'1.NUMBERS OF WOMEN'!AH26</f>
        <v>0.30034129692832767</v>
      </c>
      <c r="AI10" s="44">
        <f>'1.NUMBERS OF WOMEN'!AI10/'1.NUMBERS OF WOMEN'!AI26</f>
        <v>0.30539831561507663</v>
      </c>
      <c r="AJ10" s="44">
        <f>'1.NUMBERS OF WOMEN'!AJ10/'1.NUMBERS OF WOMEN'!AJ26</f>
        <v>0.38138925294888598</v>
      </c>
      <c r="AK10" s="44">
        <f>'1.NUMBERS OF WOMEN'!AK10/'1.NUMBERS OF WOMEN'!AK26</f>
        <v>0.37507987220447286</v>
      </c>
      <c r="AL10" s="44">
        <f>'1.NUMBERS OF WOMEN'!AL10/'1.NUMBERS OF WOMEN'!AL26</f>
        <v>0.33025936599423633</v>
      </c>
      <c r="AM10" s="44">
        <f>'1.NUMBERS OF WOMEN'!AM10/'1.NUMBERS OF WOMEN'!AM26</f>
        <v>0.33213182286302778</v>
      </c>
      <c r="AN10" s="44">
        <f>'1.NUMBERS OF WOMEN'!AN10/'1.NUMBERS OF WOMEN'!AN26</f>
        <v>0.35630567276136899</v>
      </c>
      <c r="AO10" s="44">
        <f>'1.NUMBERS OF WOMEN'!AO10/'1.NUMBERS OF WOMEN'!AO26</f>
        <v>0.37051039697542532</v>
      </c>
      <c r="AP10" s="44">
        <f>'1.NUMBERS OF WOMEN'!AP10/'1.NUMBERS OF WOMEN'!AP26</f>
        <v>0.40676117775354415</v>
      </c>
      <c r="AQ10" s="44">
        <f>'1.NUMBERS OF WOMEN'!AQ10/'1.NUMBERS OF WOMEN'!AQ26</f>
        <v>0.41647058823529409</v>
      </c>
      <c r="AR10" s="44">
        <f>'1.NUMBERS OF WOMEN'!AR10/'1.NUMBERS OF WOMEN'!AR26</f>
        <v>0.3819181849432795</v>
      </c>
      <c r="AS10" s="44"/>
      <c r="AT10" s="44">
        <f>'1.NUMBERS OF WOMEN'!AT10/'1.NUMBERS OF WOMEN'!AT26</f>
        <v>0.40240963855421685</v>
      </c>
      <c r="AU10" s="44">
        <f>'1.NUMBERS OF WOMEN'!AU10/'1.NUMBERS OF WOMEN'!AU26</f>
        <v>0.35998603351955305</v>
      </c>
      <c r="AV10" s="44">
        <f>'1.NUMBERS OF WOMEN'!AV10/'1.NUMBERS OF WOMEN'!AV26</f>
        <v>0.3833922261484099</v>
      </c>
      <c r="AW10" s="125">
        <f>'1.NUMBERS OF WOMEN'!AW10/'1.NUMBERS OF WOMEN'!AW26</f>
        <v>0.36084021005251316</v>
      </c>
      <c r="AX10" s="127">
        <f t="shared" si="0"/>
        <v>0.45277777777777778</v>
      </c>
      <c r="AY10" s="127">
        <f t="shared" si="1"/>
        <v>0.28813559322033899</v>
      </c>
      <c r="AZ10" s="125">
        <f>'1.NUMBERS OF WOMEN'!AZ10/'1.NUMBERS OF WOMEN'!AZ26</f>
        <v>0.3606649556061417</v>
      </c>
      <c r="BB10" s="3">
        <v>3</v>
      </c>
      <c r="BC10" s="223">
        <f>AZ10</f>
        <v>0.3606649556061417</v>
      </c>
      <c r="BE10" s="3" t="s">
        <v>90</v>
      </c>
      <c r="BF10" s="223">
        <f>AZ10+AZ11</f>
        <v>0.42492041754713733</v>
      </c>
    </row>
    <row r="11" spans="1:58" ht="30" customHeight="1" thickTop="1" thickBot="1">
      <c r="A11" s="14" t="s">
        <v>24</v>
      </c>
      <c r="B11" s="7" t="s">
        <v>69</v>
      </c>
      <c r="D11" s="44">
        <f>'1.NUMBERS OF WOMEN'!D11/'1.NUMBERS OF WOMEN'!D26</f>
        <v>5.7322730284956928E-2</v>
      </c>
      <c r="E11" s="44">
        <f>'1.NUMBERS OF WOMEN'!E11/'1.NUMBERS OF WOMEN'!E26</f>
        <v>6.5740740740740738E-2</v>
      </c>
      <c r="F11" s="44">
        <f>'1.NUMBERS OF WOMEN'!F11/'1.NUMBERS OF WOMEN'!F26</f>
        <v>6.0447405997144217E-2</v>
      </c>
      <c r="G11" s="44">
        <f>'1.NUMBERS OF WOMEN'!G11/'1.NUMBERS OF WOMEN'!G26</f>
        <v>5.5851063829787231E-2</v>
      </c>
      <c r="H11" s="44">
        <f>'1.NUMBERS OF WOMEN'!H11/'1.NUMBERS OF WOMEN'!H26</f>
        <v>6.8819481206987818E-2</v>
      </c>
      <c r="I11" s="44">
        <f>'1.NUMBERS OF WOMEN'!I11/'1.NUMBERS OF WOMEN'!I26</f>
        <v>5.4867256637168141E-2</v>
      </c>
      <c r="J11" s="44">
        <f>'1.NUMBERS OF WOMEN'!J11/'1.NUMBERS OF WOMEN'!J26</f>
        <v>5.9947105495151337E-2</v>
      </c>
      <c r="K11" s="44">
        <f>'1.NUMBERS OF WOMEN'!K11/'1.NUMBERS OF WOMEN'!K26</f>
        <v>7.2237196765498654E-2</v>
      </c>
      <c r="L11" s="44">
        <f>'1.NUMBERS OF WOMEN'!L11/'1.NUMBERS OF WOMEN'!L26</f>
        <v>4.9775112443778108E-2</v>
      </c>
      <c r="M11" s="44">
        <f>'1.NUMBERS OF WOMEN'!M11/'1.NUMBERS OF WOMEN'!M26</f>
        <v>6.3352826510721244E-2</v>
      </c>
      <c r="N11" s="44">
        <f>'1.NUMBERS OF WOMEN'!N11/'1.NUMBERS OF WOMEN'!N26</f>
        <v>7.6158940397350994E-2</v>
      </c>
      <c r="O11" s="44">
        <f>'1.NUMBERS OF WOMEN'!O11/'1.NUMBERS OF WOMEN'!O26</f>
        <v>5.2975801177240024E-2</v>
      </c>
      <c r="P11" s="44">
        <f>'1.NUMBERS OF WOMEN'!P11/'1.NUMBERS OF WOMEN'!P26</f>
        <v>6.1746987951807226E-2</v>
      </c>
      <c r="Q11" s="44">
        <f>'1.NUMBERS OF WOMEN'!Q11/'1.NUMBERS OF WOMEN'!Q26</f>
        <v>7.2983354673495524E-2</v>
      </c>
      <c r="R11" s="44"/>
      <c r="S11" s="44">
        <f>'1.NUMBERS OF WOMEN'!S11/'1.NUMBERS OF WOMEN'!S26</f>
        <v>6.0576453346360526E-2</v>
      </c>
      <c r="T11" s="44">
        <f>'1.NUMBERS OF WOMEN'!T11/'1.NUMBERS OF WOMEN'!T26</f>
        <v>7.5953678474114439E-2</v>
      </c>
      <c r="U11" s="44">
        <f>'1.NUMBERS OF WOMEN'!U11/'1.NUMBERS OF WOMEN'!U26</f>
        <v>5.2685950413223138E-2</v>
      </c>
      <c r="V11" s="44">
        <f>'1.NUMBERS OF WOMEN'!V11/'1.NUMBERS OF WOMEN'!V26</f>
        <v>5.8946903631747434E-2</v>
      </c>
      <c r="W11" s="44">
        <f>'1.NUMBERS OF WOMEN'!W11/'1.NUMBERS OF WOMEN'!W26</f>
        <v>6.4102564102564097E-2</v>
      </c>
      <c r="X11" s="44">
        <f>'1.NUMBERS OF WOMEN'!X11/'1.NUMBERS OF WOMEN'!X26</f>
        <v>6.9419237749546281E-2</v>
      </c>
      <c r="Y11" s="44">
        <f>'1.NUMBERS OF WOMEN'!Y11/'1.NUMBERS OF WOMEN'!Y26</f>
        <v>4.8673856018653455E-2</v>
      </c>
      <c r="Z11" s="44">
        <f>'1.NUMBERS OF WOMEN'!Z11/'1.NUMBERS OF WOMEN'!Z26</f>
        <v>6.5608465608465602E-2</v>
      </c>
      <c r="AA11" s="44">
        <f>'1.NUMBERS OF WOMEN'!AA11/'1.NUMBERS OF WOMEN'!AA26</f>
        <v>4.8346055979643768E-2</v>
      </c>
      <c r="AB11" s="44">
        <f>'1.NUMBERS OF WOMEN'!AB11/'1.NUMBERS OF WOMEN'!AB26</f>
        <v>6.1152489219913758E-2</v>
      </c>
      <c r="AC11" s="44">
        <f>'1.NUMBERS OF WOMEN'!AC11/'1.NUMBERS OF WOMEN'!AC26</f>
        <v>0.13559322033898305</v>
      </c>
      <c r="AD11" s="44">
        <f>'1.NUMBERS OF WOMEN'!AD11/'1.NUMBERS OF WOMEN'!AD26</f>
        <v>3.2920216886134779E-2</v>
      </c>
      <c r="AE11" s="44">
        <f>'1.NUMBERS OF WOMEN'!AE11/'1.NUMBERS OF WOMEN'!AE26</f>
        <v>5.5143788911947822E-2</v>
      </c>
      <c r="AF11" s="44">
        <f>'1.NUMBERS OF WOMEN'!AF11/'1.NUMBERS OF WOMEN'!AF26</f>
        <v>6.3871601703242714E-2</v>
      </c>
      <c r="AG11" s="44">
        <f>'1.NUMBERS OF WOMEN'!AG11/'1.NUMBERS OF WOMEN'!AG26</f>
        <v>7.9510703363914373E-2</v>
      </c>
      <c r="AH11" s="44">
        <f>'1.NUMBERS OF WOMEN'!AH11/'1.NUMBERS OF WOMEN'!AH26</f>
        <v>9.1625098451037015E-2</v>
      </c>
      <c r="AI11" s="44">
        <f>'1.NUMBERS OF WOMEN'!AI11/'1.NUMBERS OF WOMEN'!AI26</f>
        <v>6.2681209443600713E-2</v>
      </c>
      <c r="AJ11" s="44">
        <f>'1.NUMBERS OF WOMEN'!AJ11/'1.NUMBERS OF WOMEN'!AJ26</f>
        <v>5.5701179554390565E-2</v>
      </c>
      <c r="AK11" s="44">
        <f>'1.NUMBERS OF WOMEN'!AK11/'1.NUMBERS OF WOMEN'!AK26</f>
        <v>6.5814696485623006E-2</v>
      </c>
      <c r="AL11" s="44">
        <f>'1.NUMBERS OF WOMEN'!AL11/'1.NUMBERS OF WOMEN'!AL26</f>
        <v>6.8587896253602301E-2</v>
      </c>
      <c r="AM11" s="44">
        <f>'1.NUMBERS OF WOMEN'!AM11/'1.NUMBERS OF WOMEN'!AM26</f>
        <v>8.8311019567456225E-2</v>
      </c>
      <c r="AN11" s="44">
        <f>'1.NUMBERS OF WOMEN'!AN11/'1.NUMBERS OF WOMEN'!AN26</f>
        <v>5.5321143928738867E-2</v>
      </c>
      <c r="AO11" s="44">
        <f>'1.NUMBERS OF WOMEN'!AO11/'1.NUMBERS OF WOMEN'!AO26</f>
        <v>8.6956521739130432E-2</v>
      </c>
      <c r="AP11" s="44">
        <f>'1.NUMBERS OF WOMEN'!AP11/'1.NUMBERS OF WOMEN'!AP26</f>
        <v>7.0883315158124321E-2</v>
      </c>
      <c r="AQ11" s="44">
        <f>'1.NUMBERS OF WOMEN'!AQ11/'1.NUMBERS OF WOMEN'!AQ26</f>
        <v>5.1764705882352942E-2</v>
      </c>
      <c r="AR11" s="44">
        <f>'1.NUMBERS OF WOMEN'!AR11/'1.NUMBERS OF WOMEN'!AR26</f>
        <v>5.8095565486421454E-2</v>
      </c>
      <c r="AS11" s="44"/>
      <c r="AT11" s="44">
        <f>'1.NUMBERS OF WOMEN'!AT11/'1.NUMBERS OF WOMEN'!AT26</f>
        <v>4.0963855421686748E-2</v>
      </c>
      <c r="AU11" s="44">
        <f>'1.NUMBERS OF WOMEN'!AU11/'1.NUMBERS OF WOMEN'!AU26</f>
        <v>9.0782122905027934E-2</v>
      </c>
      <c r="AV11" s="44">
        <f>'1.NUMBERS OF WOMEN'!AV11/'1.NUMBERS OF WOMEN'!AV26</f>
        <v>6.0070671378091869E-2</v>
      </c>
      <c r="AW11" s="125">
        <f>'1.NUMBERS OF WOMEN'!AW11/'1.NUMBERS OF WOMEN'!AW26</f>
        <v>8.927231807951988E-2</v>
      </c>
      <c r="AX11" s="127">
        <f t="shared" si="0"/>
        <v>0.13559322033898305</v>
      </c>
      <c r="AY11" s="127">
        <f t="shared" si="1"/>
        <v>3.2920216886134779E-2</v>
      </c>
      <c r="AZ11" s="125">
        <f>'1.NUMBERS OF WOMEN'!AZ11/'1.NUMBERS OF WOMEN'!AZ26</f>
        <v>6.4255461940995615E-2</v>
      </c>
      <c r="BB11" s="3">
        <v>4</v>
      </c>
      <c r="BC11" s="223">
        <f>SUM(AZ11:AZ12)</f>
        <v>7.9809183497637465E-2</v>
      </c>
    </row>
    <row r="12" spans="1:58" ht="30" customHeight="1" thickTop="1" thickBot="1">
      <c r="A12" s="13" t="s">
        <v>10</v>
      </c>
      <c r="B12" s="6" t="s">
        <v>70</v>
      </c>
      <c r="D12" s="44">
        <f>'1.NUMBERS OF WOMEN'!D12/'1.NUMBERS OF WOMEN'!D26</f>
        <v>1.5241882041086813E-2</v>
      </c>
      <c r="E12" s="44">
        <f>'1.NUMBERS OF WOMEN'!E12/'1.NUMBERS OF WOMEN'!E26</f>
        <v>8.3333333333333332E-3</v>
      </c>
      <c r="F12" s="44">
        <f>'1.NUMBERS OF WOMEN'!F12/'1.NUMBERS OF WOMEN'!F26</f>
        <v>1.6182770109471681E-2</v>
      </c>
      <c r="G12" s="44">
        <f>'1.NUMBERS OF WOMEN'!G12/'1.NUMBERS OF WOMEN'!G26</f>
        <v>1.795212765957447E-2</v>
      </c>
      <c r="H12" s="44">
        <f>'1.NUMBERS OF WOMEN'!H12/'1.NUMBERS OF WOMEN'!H26</f>
        <v>1.1116993118051879E-2</v>
      </c>
      <c r="I12" s="44">
        <f>'1.NUMBERS OF WOMEN'!I12/'1.NUMBERS OF WOMEN'!I26</f>
        <v>0</v>
      </c>
      <c r="J12" s="44">
        <f>'1.NUMBERS OF WOMEN'!J12/'1.NUMBERS OF WOMEN'!J26</f>
        <v>9.501420315407974E-3</v>
      </c>
      <c r="K12" s="44">
        <f>'1.NUMBERS OF WOMEN'!K12/'1.NUMBERS OF WOMEN'!K26</f>
        <v>1.1859838274932614E-2</v>
      </c>
      <c r="L12" s="44">
        <f>'1.NUMBERS OF WOMEN'!L12/'1.NUMBERS OF WOMEN'!L26</f>
        <v>1.6491754122938532E-2</v>
      </c>
      <c r="M12" s="44">
        <f>'1.NUMBERS OF WOMEN'!M12/'1.NUMBERS OF WOMEN'!M26</f>
        <v>9.7465886939571145E-3</v>
      </c>
      <c r="N12" s="44">
        <f>'1.NUMBERS OF WOMEN'!N12/'1.NUMBERS OF WOMEN'!N26</f>
        <v>8.9877010406811727E-3</v>
      </c>
      <c r="O12" s="44">
        <f>'1.NUMBERS OF WOMEN'!O12/'1.NUMBERS OF WOMEN'!O26</f>
        <v>7.8482668410725966E-3</v>
      </c>
      <c r="P12" s="44">
        <f>'1.NUMBERS OF WOMEN'!P12/'1.NUMBERS OF WOMEN'!P26</f>
        <v>1.355421686746988E-2</v>
      </c>
      <c r="Q12" s="44">
        <f>'1.NUMBERS OF WOMEN'!Q12/'1.NUMBERS OF WOMEN'!Q26</f>
        <v>2.2407170294494239E-2</v>
      </c>
      <c r="R12" s="44"/>
      <c r="S12" s="44">
        <f>'1.NUMBERS OF WOMEN'!S12/'1.NUMBERS OF WOMEN'!S26</f>
        <v>2.3937469467513434E-2</v>
      </c>
      <c r="T12" s="44">
        <f>'1.NUMBERS OF WOMEN'!T12/'1.NUMBERS OF WOMEN'!T26</f>
        <v>4.4277929155313355E-3</v>
      </c>
      <c r="U12" s="44">
        <f>'1.NUMBERS OF WOMEN'!U12/'1.NUMBERS OF WOMEN'!U26</f>
        <v>1.2396694214876033E-2</v>
      </c>
      <c r="V12" s="44">
        <f>'1.NUMBERS OF WOMEN'!V12/'1.NUMBERS OF WOMEN'!V26</f>
        <v>1.744121867755823E-2</v>
      </c>
      <c r="W12" s="44">
        <f>'1.NUMBERS OF WOMEN'!W12/'1.NUMBERS OF WOMEN'!W26</f>
        <v>9.6153846153846159E-3</v>
      </c>
      <c r="X12" s="44">
        <f>'1.NUMBERS OF WOMEN'!X12/'1.NUMBERS OF WOMEN'!X26</f>
        <v>1.2250453720508167E-2</v>
      </c>
      <c r="Y12" s="44">
        <f>'1.NUMBERS OF WOMEN'!Y12/'1.NUMBERS OF WOMEN'!Y26</f>
        <v>1.3698630136986301E-2</v>
      </c>
      <c r="Z12" s="44">
        <f>'1.NUMBERS OF WOMEN'!Z12/'1.NUMBERS OF WOMEN'!Z26</f>
        <v>2.6455026455026454E-2</v>
      </c>
      <c r="AA12" s="44">
        <f>'1.NUMBERS OF WOMEN'!AA12/'1.NUMBERS OF WOMEN'!AA26</f>
        <v>1.5267175572519083E-2</v>
      </c>
      <c r="AB12" s="44">
        <f>'1.NUMBERS OF WOMEN'!AB12/'1.NUMBERS OF WOMEN'!AB26</f>
        <v>1.5680125441003528E-2</v>
      </c>
      <c r="AC12" s="44">
        <f>'1.NUMBERS OF WOMEN'!AC12/'1.NUMBERS OF WOMEN'!AC26</f>
        <v>5.6497175141242938E-3</v>
      </c>
      <c r="AD12" s="44">
        <f>'1.NUMBERS OF WOMEN'!AD12/'1.NUMBERS OF WOMEN'!AD26</f>
        <v>1.3168086754453912E-2</v>
      </c>
      <c r="AE12" s="44">
        <f>'1.NUMBERS OF WOMEN'!AE12/'1.NUMBERS OF WOMEN'!AE26</f>
        <v>1.8381262970649275E-2</v>
      </c>
      <c r="AF12" s="44">
        <f>'1.NUMBERS OF WOMEN'!AF12/'1.NUMBERS OF WOMEN'!AF26</f>
        <v>2.5057320668195219E-2</v>
      </c>
      <c r="AG12" s="44">
        <f>'1.NUMBERS OF WOMEN'!AG12/'1.NUMBERS OF WOMEN'!AG26</f>
        <v>2.2280471821756225E-2</v>
      </c>
      <c r="AH12" s="44">
        <f>'1.NUMBERS OF WOMEN'!AH12/'1.NUMBERS OF WOMEN'!AH26</f>
        <v>1.5752165922814386E-2</v>
      </c>
      <c r="AI12" s="44">
        <f>'1.NUMBERS OF WOMEN'!AI12/'1.NUMBERS OF WOMEN'!AI26</f>
        <v>2.3332873118873394E-2</v>
      </c>
      <c r="AJ12" s="44">
        <f>'1.NUMBERS OF WOMEN'!AJ12/'1.NUMBERS OF WOMEN'!AJ26</f>
        <v>1.1140235910878113E-2</v>
      </c>
      <c r="AK12" s="44">
        <f>'1.NUMBERS OF WOMEN'!AK12/'1.NUMBERS OF WOMEN'!AK26</f>
        <v>2.1725239616613417E-2</v>
      </c>
      <c r="AL12" s="44">
        <f>'1.NUMBERS OF WOMEN'!AL12/'1.NUMBERS OF WOMEN'!AL26</f>
        <v>2.4783861671469742E-2</v>
      </c>
      <c r="AM12" s="44">
        <f>'1.NUMBERS OF WOMEN'!AM12/'1.NUMBERS OF WOMEN'!AM26</f>
        <v>1.132852729145211E-2</v>
      </c>
      <c r="AN12" s="44">
        <f>'1.NUMBERS OF WOMEN'!AN12/'1.NUMBERS OF WOMEN'!AN26</f>
        <v>2.1097046413502109E-2</v>
      </c>
      <c r="AO12" s="44">
        <f>'1.NUMBERS OF WOMEN'!AO12/'1.NUMBERS OF WOMEN'!AO26</f>
        <v>1.890359168241966E-2</v>
      </c>
      <c r="AP12" s="44">
        <f>'1.NUMBERS OF WOMEN'!AP12/'1.NUMBERS OF WOMEN'!AP26</f>
        <v>1.0905125408942203E-2</v>
      </c>
      <c r="AQ12" s="44">
        <f>'1.NUMBERS OF WOMEN'!AQ12/'1.NUMBERS OF WOMEN'!AQ26</f>
        <v>1.1764705882352941E-2</v>
      </c>
      <c r="AR12" s="44">
        <f>'1.NUMBERS OF WOMEN'!AR12/'1.NUMBERS OF WOMEN'!AR26</f>
        <v>1.0656583018219319E-2</v>
      </c>
      <c r="AS12" s="44"/>
      <c r="AT12" s="44">
        <f>'1.NUMBERS OF WOMEN'!AT12/'1.NUMBERS OF WOMEN'!AT26</f>
        <v>8.0321285140562242E-3</v>
      </c>
      <c r="AU12" s="44">
        <f>'1.NUMBERS OF WOMEN'!AU12/'1.NUMBERS OF WOMEN'!AU26</f>
        <v>1.3268156424581005E-2</v>
      </c>
      <c r="AV12" s="44">
        <f>'1.NUMBERS OF WOMEN'!AV12/'1.NUMBERS OF WOMEN'!AV26</f>
        <v>1.4134275618374558E-2</v>
      </c>
      <c r="AW12" s="125">
        <f>'1.NUMBERS OF WOMEN'!AW12/'1.NUMBERS OF WOMEN'!AW26</f>
        <v>9.0022505626406596E-3</v>
      </c>
      <c r="AX12" s="127">
        <f t="shared" si="0"/>
        <v>2.6455026455026454E-2</v>
      </c>
      <c r="AY12" s="127">
        <f t="shared" si="1"/>
        <v>0</v>
      </c>
      <c r="AZ12" s="125">
        <f>'1.NUMBERS OF WOMEN'!AZ12/'1.NUMBERS OF WOMEN'!AZ26</f>
        <v>1.5553721556641847E-2</v>
      </c>
    </row>
    <row r="13" spans="1:58" ht="30" customHeight="1" thickTop="1" thickBot="1">
      <c r="A13" s="14" t="s">
        <v>9</v>
      </c>
      <c r="B13" s="7" t="s">
        <v>71</v>
      </c>
      <c r="D13" s="44">
        <f>'1.NUMBERS OF WOMEN'!D13/'1.NUMBERS OF WOMEN'!D26</f>
        <v>3.8767395626242547E-2</v>
      </c>
      <c r="E13" s="44">
        <f>'1.NUMBERS OF WOMEN'!E13/'1.NUMBERS OF WOMEN'!E26</f>
        <v>5.5555555555555552E-2</v>
      </c>
      <c r="F13" s="44">
        <f>'1.NUMBERS OF WOMEN'!F13/'1.NUMBERS OF WOMEN'!F26</f>
        <v>3.7601142313184198E-2</v>
      </c>
      <c r="G13" s="44">
        <f>'1.NUMBERS OF WOMEN'!G13/'1.NUMBERS OF WOMEN'!G26</f>
        <v>4.0226063829787231E-2</v>
      </c>
      <c r="H13" s="44">
        <f>'1.NUMBERS OF WOMEN'!H13/'1.NUMBERS OF WOMEN'!H26</f>
        <v>3.4939121228163048E-2</v>
      </c>
      <c r="I13" s="44">
        <f>'1.NUMBERS OF WOMEN'!I13/'1.NUMBERS OF WOMEN'!I26</f>
        <v>4.6017699115044247E-2</v>
      </c>
      <c r="J13" s="44">
        <f>'1.NUMBERS OF WOMEN'!J13/'1.NUMBERS OF WOMEN'!J26</f>
        <v>4.1140170437848955E-2</v>
      </c>
      <c r="K13" s="44">
        <f>'1.NUMBERS OF WOMEN'!K13/'1.NUMBERS OF WOMEN'!K26</f>
        <v>4.6361185983827491E-2</v>
      </c>
      <c r="L13" s="44">
        <f>'1.NUMBERS OF WOMEN'!L13/'1.NUMBERS OF WOMEN'!L26</f>
        <v>3.4182908545727135E-2</v>
      </c>
      <c r="M13" s="44">
        <f>'1.NUMBERS OF WOMEN'!M13/'1.NUMBERS OF WOMEN'!M26</f>
        <v>4.5808966861598438E-2</v>
      </c>
      <c r="N13" s="44">
        <f>'1.NUMBERS OF WOMEN'!N13/'1.NUMBERS OF WOMEN'!N26</f>
        <v>3.453169347209082E-2</v>
      </c>
      <c r="O13" s="44">
        <f>'1.NUMBERS OF WOMEN'!O13/'1.NUMBERS OF WOMEN'!O26</f>
        <v>4.643557880967953E-2</v>
      </c>
      <c r="P13" s="44">
        <f>'1.NUMBERS OF WOMEN'!P13/'1.NUMBERS OF WOMEN'!P26</f>
        <v>4.3674698795180725E-2</v>
      </c>
      <c r="Q13" s="44">
        <f>'1.NUMBERS OF WOMEN'!Q13/'1.NUMBERS OF WOMEN'!Q26</f>
        <v>4.353393085787452E-2</v>
      </c>
      <c r="R13" s="44"/>
      <c r="S13" s="44">
        <f>'1.NUMBERS OF WOMEN'!S13/'1.NUMBERS OF WOMEN'!S26</f>
        <v>3.2730825598436736E-2</v>
      </c>
      <c r="T13" s="44">
        <f>'1.NUMBERS OF WOMEN'!T13/'1.NUMBERS OF WOMEN'!T26</f>
        <v>3.1675749318801093E-2</v>
      </c>
      <c r="U13" s="44">
        <f>'1.NUMBERS OF WOMEN'!U13/'1.NUMBERS OF WOMEN'!U26</f>
        <v>3.71900826446281E-2</v>
      </c>
      <c r="V13" s="44">
        <f>'1.NUMBERS OF WOMEN'!V13/'1.NUMBERS OF WOMEN'!V26</f>
        <v>3.1239651175626448E-2</v>
      </c>
      <c r="W13" s="44">
        <f>'1.NUMBERS OF WOMEN'!W13/'1.NUMBERS OF WOMEN'!W26</f>
        <v>3.2051282051282048E-2</v>
      </c>
      <c r="X13" s="44">
        <f>'1.NUMBERS OF WOMEN'!X13/'1.NUMBERS OF WOMEN'!X26</f>
        <v>3.9019963702359349E-2</v>
      </c>
      <c r="Y13" s="44">
        <f>'1.NUMBERS OF WOMEN'!Y13/'1.NUMBERS OF WOMEN'!Y26</f>
        <v>4.6342174293208978E-2</v>
      </c>
      <c r="Z13" s="44">
        <f>'1.NUMBERS OF WOMEN'!Z13/'1.NUMBERS OF WOMEN'!Z26</f>
        <v>4.1269841269841269E-2</v>
      </c>
      <c r="AA13" s="44">
        <f>'1.NUMBERS OF WOMEN'!AA13/'1.NUMBERS OF WOMEN'!AA26</f>
        <v>3.4351145038167941E-2</v>
      </c>
      <c r="AB13" s="44">
        <f>'1.NUMBERS OF WOMEN'!AB13/'1.NUMBERS OF WOMEN'!AB26</f>
        <v>2.8224225793806349E-2</v>
      </c>
      <c r="AC13" s="44">
        <f>'1.NUMBERS OF WOMEN'!AC13/'1.NUMBERS OF WOMEN'!AC26</f>
        <v>4.519774011299435E-2</v>
      </c>
      <c r="AD13" s="44">
        <f>'1.NUMBERS OF WOMEN'!AD13/'1.NUMBERS OF WOMEN'!AD26</f>
        <v>3.2532920216886134E-2</v>
      </c>
      <c r="AE13" s="44">
        <f>'1.NUMBERS OF WOMEN'!AE13/'1.NUMBERS OF WOMEN'!AE26</f>
        <v>3.9430773791876671E-2</v>
      </c>
      <c r="AF13" s="44">
        <f>'1.NUMBERS OF WOMEN'!AF13/'1.NUMBERS OF WOMEN'!AF26</f>
        <v>4.0124467736652472E-2</v>
      </c>
      <c r="AG13" s="44">
        <f>'1.NUMBERS OF WOMEN'!AG13/'1.NUMBERS OF WOMEN'!AG26</f>
        <v>3.5823503713411968E-2</v>
      </c>
      <c r="AH13" s="44">
        <f>'1.NUMBERS OF WOMEN'!AH13/'1.NUMBERS OF WOMEN'!AH26</f>
        <v>4.0430559201890259E-2</v>
      </c>
      <c r="AI13" s="44">
        <f>'1.NUMBERS OF WOMEN'!AI13/'1.NUMBERS OF WOMEN'!AI26</f>
        <v>2.7888996272262875E-2</v>
      </c>
      <c r="AJ13" s="44">
        <f>'1.NUMBERS OF WOMEN'!AJ13/'1.NUMBERS OF WOMEN'!AJ26</f>
        <v>4.9803407601572737E-2</v>
      </c>
      <c r="AK13" s="44">
        <f>'1.NUMBERS OF WOMEN'!AK13/'1.NUMBERS OF WOMEN'!AK26</f>
        <v>3.0670926517571886E-2</v>
      </c>
      <c r="AL13" s="44">
        <f>'1.NUMBERS OF WOMEN'!AL13/'1.NUMBERS OF WOMEN'!AL26</f>
        <v>2.3054755043227664E-2</v>
      </c>
      <c r="AM13" s="44">
        <f>'1.NUMBERS OF WOMEN'!AM13/'1.NUMBERS OF WOMEN'!AM26</f>
        <v>3.5015447991761074E-2</v>
      </c>
      <c r="AN13" s="44">
        <f>'1.NUMBERS OF WOMEN'!AN13/'1.NUMBERS OF WOMEN'!AN26</f>
        <v>4.2194092827004218E-2</v>
      </c>
      <c r="AO13" s="44">
        <f>'1.NUMBERS OF WOMEN'!AO13/'1.NUMBERS OF WOMEN'!AO26</f>
        <v>6.0491493383742913E-2</v>
      </c>
      <c r="AP13" s="44">
        <f>'1.NUMBERS OF WOMEN'!AP13/'1.NUMBERS OF WOMEN'!AP26</f>
        <v>3.8167938931297711E-2</v>
      </c>
      <c r="AQ13" s="44">
        <f>'1.NUMBERS OF WOMEN'!AQ13/'1.NUMBERS OF WOMEN'!AQ26</f>
        <v>4.2352941176470586E-2</v>
      </c>
      <c r="AR13" s="44">
        <f>'1.NUMBERS OF WOMEN'!AR13/'1.NUMBERS OF WOMEN'!AR26</f>
        <v>4.6407700240632517E-2</v>
      </c>
      <c r="AS13" s="44"/>
      <c r="AT13" s="44">
        <f>'1.NUMBERS OF WOMEN'!AT13/'1.NUMBERS OF WOMEN'!AT26</f>
        <v>3.4538152610441769E-2</v>
      </c>
      <c r="AU13" s="44">
        <f>'1.NUMBERS OF WOMEN'!AU13/'1.NUMBERS OF WOMEN'!AU26</f>
        <v>3.8058659217877093E-2</v>
      </c>
      <c r="AV13" s="44">
        <f>'1.NUMBERS OF WOMEN'!AV13/'1.NUMBERS OF WOMEN'!AV26</f>
        <v>3.7102473498233215E-2</v>
      </c>
      <c r="AW13" s="125">
        <f>'1.NUMBERS OF WOMEN'!AW13/'1.NUMBERS OF WOMEN'!AW26</f>
        <v>3.6759189797449361E-2</v>
      </c>
      <c r="AX13" s="127">
        <f t="shared" si="0"/>
        <v>6.0491493383742913E-2</v>
      </c>
      <c r="AY13" s="127">
        <f t="shared" si="1"/>
        <v>2.3054755043227664E-2</v>
      </c>
      <c r="AZ13" s="125">
        <f>'1.NUMBERS OF WOMEN'!AZ13/'1.NUMBERS OF WOMEN'!AZ26</f>
        <v>3.7483108567697231E-2</v>
      </c>
      <c r="BB13" s="3">
        <v>5</v>
      </c>
      <c r="BC13" s="223">
        <f>SUM(AZ13:AZ15)</f>
        <v>7.7079346653002367E-2</v>
      </c>
    </row>
    <row r="14" spans="1:58" ht="30" customHeight="1" thickTop="1" thickBot="1">
      <c r="A14" s="12" t="s">
        <v>8</v>
      </c>
      <c r="B14" s="4" t="s">
        <v>72</v>
      </c>
      <c r="D14" s="44">
        <f>'1.NUMBERS OF WOMEN'!D14/'1.NUMBERS OF WOMEN'!D26</f>
        <v>8.6149768058316773E-3</v>
      </c>
      <c r="E14" s="44">
        <f>'1.NUMBERS OF WOMEN'!E14/'1.NUMBERS OF WOMEN'!E26</f>
        <v>7.4074074074074077E-3</v>
      </c>
      <c r="F14" s="44">
        <f>'1.NUMBERS OF WOMEN'!F14/'1.NUMBERS OF WOMEN'!F26</f>
        <v>9.5192765349833407E-3</v>
      </c>
      <c r="G14" s="44">
        <f>'1.NUMBERS OF WOMEN'!G14/'1.NUMBERS OF WOMEN'!G26</f>
        <v>7.9787234042553185E-3</v>
      </c>
      <c r="H14" s="44">
        <f>'1.NUMBERS OF WOMEN'!H14/'1.NUMBERS OF WOMEN'!H26</f>
        <v>1.3763896241397565E-2</v>
      </c>
      <c r="I14" s="44">
        <f>'1.NUMBERS OF WOMEN'!I14/'1.NUMBERS OF WOMEN'!I26</f>
        <v>1.2389380530973451E-2</v>
      </c>
      <c r="J14" s="44">
        <f>'1.NUMBERS OF WOMEN'!J14/'1.NUMBERS OF WOMEN'!J26</f>
        <v>1.0089137035948673E-2</v>
      </c>
      <c r="K14" s="44">
        <f>'1.NUMBERS OF WOMEN'!K14/'1.NUMBERS OF WOMEN'!K26</f>
        <v>1.4016172506738544E-2</v>
      </c>
      <c r="L14" s="44">
        <f>'1.NUMBERS OF WOMEN'!L14/'1.NUMBERS OF WOMEN'!L26</f>
        <v>6.8965517241379309E-3</v>
      </c>
      <c r="M14" s="44">
        <f>'1.NUMBERS OF WOMEN'!M14/'1.NUMBERS OF WOMEN'!M26</f>
        <v>1.364522417153996E-2</v>
      </c>
      <c r="N14" s="44">
        <f>'1.NUMBERS OF WOMEN'!N14/'1.NUMBERS OF WOMEN'!N26</f>
        <v>1.6556291390728478E-2</v>
      </c>
      <c r="O14" s="44">
        <f>'1.NUMBERS OF WOMEN'!O14/'1.NUMBERS OF WOMEN'!O26</f>
        <v>7.8482668410725966E-3</v>
      </c>
      <c r="P14" s="44">
        <f>'1.NUMBERS OF WOMEN'!P14/'1.NUMBERS OF WOMEN'!P26</f>
        <v>1.5060240963855422E-2</v>
      </c>
      <c r="Q14" s="44">
        <f>'1.NUMBERS OF WOMEN'!Q14/'1.NUMBERS OF WOMEN'!Q26</f>
        <v>7.0422535211267607E-3</v>
      </c>
      <c r="R14" s="44"/>
      <c r="S14" s="44">
        <f>'1.NUMBERS OF WOMEN'!S14/'1.NUMBERS OF WOMEN'!S26</f>
        <v>5.8622374206155348E-3</v>
      </c>
      <c r="T14" s="44">
        <f>'1.NUMBERS OF WOMEN'!T14/'1.NUMBERS OF WOMEN'!T26</f>
        <v>9.8773841961852862E-3</v>
      </c>
      <c r="U14" s="44">
        <f>'1.NUMBERS OF WOMEN'!U14/'1.NUMBERS OF WOMEN'!U26</f>
        <v>1.2396694214876033E-2</v>
      </c>
      <c r="V14" s="44">
        <f>'1.NUMBERS OF WOMEN'!V14/'1.NUMBERS OF WOMEN'!V26</f>
        <v>8.1686720388563852E-3</v>
      </c>
      <c r="W14" s="44">
        <f>'1.NUMBERS OF WOMEN'!W14/'1.NUMBERS OF WOMEN'!W26</f>
        <v>1.282051282051282E-2</v>
      </c>
      <c r="X14" s="44">
        <f>'1.NUMBERS OF WOMEN'!X14/'1.NUMBERS OF WOMEN'!X26</f>
        <v>7.2595281306715061E-3</v>
      </c>
      <c r="Y14" s="44">
        <f>'1.NUMBERS OF WOMEN'!Y14/'1.NUMBERS OF WOMEN'!Y26</f>
        <v>6.4121247449723112E-3</v>
      </c>
      <c r="Z14" s="44">
        <f>'1.NUMBERS OF WOMEN'!Z14/'1.NUMBERS OF WOMEN'!Z26</f>
        <v>7.4074074074074077E-3</v>
      </c>
      <c r="AA14" s="44">
        <f>'1.NUMBERS OF WOMEN'!AA14/'1.NUMBERS OF WOMEN'!AA26</f>
        <v>5.0890585241730284E-3</v>
      </c>
      <c r="AB14" s="44">
        <f>'1.NUMBERS OF WOMEN'!AB14/'1.NUMBERS OF WOMEN'!AB26</f>
        <v>8.6240689925519403E-3</v>
      </c>
      <c r="AC14" s="44">
        <f>'1.NUMBERS OF WOMEN'!AC14/'1.NUMBERS OF WOMEN'!AC26</f>
        <v>5.6497175141242938E-3</v>
      </c>
      <c r="AD14" s="44">
        <f>'1.NUMBERS OF WOMEN'!AD14/'1.NUMBERS OF WOMEN'!AD26</f>
        <v>4.6475600309837332E-3</v>
      </c>
      <c r="AE14" s="44">
        <f>'1.NUMBERS OF WOMEN'!AE14/'1.NUMBERS OF WOMEN'!AE26</f>
        <v>3.8541357841683963E-3</v>
      </c>
      <c r="AF14" s="44">
        <f>'1.NUMBERS OF WOMEN'!AF14/'1.NUMBERS OF WOMEN'!AF26</f>
        <v>1.1300360301342941E-2</v>
      </c>
      <c r="AG14" s="44">
        <f>'1.NUMBERS OF WOMEN'!AG14/'1.NUMBERS OF WOMEN'!AG26</f>
        <v>9.6111839231105278E-3</v>
      </c>
      <c r="AH14" s="44">
        <f>'1.NUMBERS OF WOMEN'!AH14/'1.NUMBERS OF WOMEN'!AH26</f>
        <v>1.7327382515095826E-2</v>
      </c>
      <c r="AI14" s="44">
        <f>'1.NUMBERS OF WOMEN'!AI14/'1.NUMBERS OF WOMEN'!AI26</f>
        <v>1.0078696672649455E-2</v>
      </c>
      <c r="AJ14" s="44">
        <f>'1.NUMBERS OF WOMEN'!AJ14/'1.NUMBERS OF WOMEN'!AJ26</f>
        <v>7.8636959370904317E-3</v>
      </c>
      <c r="AK14" s="44">
        <f>'1.NUMBERS OF WOMEN'!AK14/'1.NUMBERS OF WOMEN'!AK26</f>
        <v>7.028753993610224E-3</v>
      </c>
      <c r="AL14" s="44">
        <f>'1.NUMBERS OF WOMEN'!AL14/'1.NUMBERS OF WOMEN'!AL26</f>
        <v>6.9164265129682996E-3</v>
      </c>
      <c r="AM14" s="44">
        <f>'1.NUMBERS OF WOMEN'!AM14/'1.NUMBERS OF WOMEN'!AM26</f>
        <v>1.6477857878475798E-2</v>
      </c>
      <c r="AN14" s="44">
        <f>'1.NUMBERS OF WOMEN'!AN14/'1.NUMBERS OF WOMEN'!AN26</f>
        <v>8.9076418190342233E-3</v>
      </c>
      <c r="AO14" s="44">
        <f>'1.NUMBERS OF WOMEN'!AO14/'1.NUMBERS OF WOMEN'!AO26</f>
        <v>1.3232514177693762E-2</v>
      </c>
      <c r="AP14" s="44">
        <f>'1.NUMBERS OF WOMEN'!AP14/'1.NUMBERS OF WOMEN'!AP26</f>
        <v>1.1995637949836423E-2</v>
      </c>
      <c r="AQ14" s="44">
        <f>'1.NUMBERS OF WOMEN'!AQ14/'1.NUMBERS OF WOMEN'!AQ26</f>
        <v>1.1764705882352941E-2</v>
      </c>
      <c r="AR14" s="44">
        <f>'1.NUMBERS OF WOMEN'!AR14/'1.NUMBERS OF WOMEN'!AR26</f>
        <v>1.0656583018219319E-2</v>
      </c>
      <c r="AS14" s="44"/>
      <c r="AT14" s="44">
        <f>'1.NUMBERS OF WOMEN'!AT14/'1.NUMBERS OF WOMEN'!AT26</f>
        <v>1.285140562248996E-2</v>
      </c>
      <c r="AU14" s="44">
        <f>'1.NUMBERS OF WOMEN'!AU14/'1.NUMBERS OF WOMEN'!AU26</f>
        <v>1.2569832402234637E-2</v>
      </c>
      <c r="AV14" s="44">
        <f>'1.NUMBERS OF WOMEN'!AV14/'1.NUMBERS OF WOMEN'!AV26</f>
        <v>1.0600706713780919E-2</v>
      </c>
      <c r="AW14" s="125">
        <f>'1.NUMBERS OF WOMEN'!AW14/'1.NUMBERS OF WOMEN'!AW26</f>
        <v>9.7524381095273824E-3</v>
      </c>
      <c r="AX14" s="127">
        <f t="shared" si="0"/>
        <v>1.7327382515095826E-2</v>
      </c>
      <c r="AY14" s="127">
        <f t="shared" si="1"/>
        <v>3.8541357841683963E-3</v>
      </c>
      <c r="AZ14" s="125">
        <f>'1.NUMBERS OF WOMEN'!AZ14/'1.NUMBERS OF WOMEN'!AZ26</f>
        <v>9.8491787816402596E-3</v>
      </c>
    </row>
    <row r="15" spans="1:58" ht="30" customHeight="1" thickTop="1" thickBot="1">
      <c r="A15" s="13" t="s">
        <v>10</v>
      </c>
      <c r="B15" s="6" t="s">
        <v>73</v>
      </c>
      <c r="D15" s="44">
        <f>'1.NUMBERS OF WOMEN'!D15/'1.NUMBERS OF WOMEN'!D26</f>
        <v>2.3856858846918488E-2</v>
      </c>
      <c r="E15" s="44">
        <f>'1.NUMBERS OF WOMEN'!E15/'1.NUMBERS OF WOMEN'!E26</f>
        <v>1.8518518518518517E-2</v>
      </c>
      <c r="F15" s="44">
        <f>'1.NUMBERS OF WOMEN'!F15/'1.NUMBERS OF WOMEN'!F26</f>
        <v>3.1413612565445025E-2</v>
      </c>
      <c r="G15" s="44">
        <f>'1.NUMBERS OF WOMEN'!G15/'1.NUMBERS OF WOMEN'!G26</f>
        <v>3.2912234042553189E-2</v>
      </c>
      <c r="H15" s="44">
        <f>'1.NUMBERS OF WOMEN'!H15/'1.NUMBERS OF WOMEN'!H26</f>
        <v>2.6469031233456855E-2</v>
      </c>
      <c r="I15" s="44">
        <f>'1.NUMBERS OF WOMEN'!I15/'1.NUMBERS OF WOMEN'!I26</f>
        <v>2.831858407079646E-2</v>
      </c>
      <c r="J15" s="44">
        <f>'1.NUMBERS OF WOMEN'!J15/'1.NUMBERS OF WOMEN'!J26</f>
        <v>2.7524733078656088E-2</v>
      </c>
      <c r="K15" s="44">
        <f>'1.NUMBERS OF WOMEN'!K15/'1.NUMBERS OF WOMEN'!K26</f>
        <v>1.9946091644204852E-2</v>
      </c>
      <c r="L15" s="44">
        <f>'1.NUMBERS OF WOMEN'!L15/'1.NUMBERS OF WOMEN'!L26</f>
        <v>1.8290854572713643E-2</v>
      </c>
      <c r="M15" s="44">
        <f>'1.NUMBERS OF WOMEN'!M15/'1.NUMBERS OF WOMEN'!M26</f>
        <v>3.0214424951267055E-2</v>
      </c>
      <c r="N15" s="44">
        <f>'1.NUMBERS OF WOMEN'!N15/'1.NUMBERS OF WOMEN'!N26</f>
        <v>2.9328287606433301E-2</v>
      </c>
      <c r="O15" s="44">
        <f>'1.NUMBERS OF WOMEN'!O15/'1.NUMBERS OF WOMEN'!O26</f>
        <v>1.7004578155657292E-2</v>
      </c>
      <c r="P15" s="44">
        <f>'1.NUMBERS OF WOMEN'!P15/'1.NUMBERS OF WOMEN'!P26</f>
        <v>2.5602409638554216E-2</v>
      </c>
      <c r="Q15" s="44">
        <f>'1.NUMBERS OF WOMEN'!Q15/'1.NUMBERS OF WOMEN'!Q26</f>
        <v>2.1126760563380281E-2</v>
      </c>
      <c r="R15" s="44"/>
      <c r="S15" s="44">
        <f>'1.NUMBERS OF WOMEN'!S15/'1.NUMBERS OF WOMEN'!S26</f>
        <v>2.247191011235955E-2</v>
      </c>
      <c r="T15" s="44">
        <f>'1.NUMBERS OF WOMEN'!T15/'1.NUMBERS OF WOMEN'!T26</f>
        <v>2.282016348773842E-2</v>
      </c>
      <c r="U15" s="44">
        <f>'1.NUMBERS OF WOMEN'!U15/'1.NUMBERS OF WOMEN'!U26</f>
        <v>2.1694214876033058E-2</v>
      </c>
      <c r="V15" s="44">
        <f>'1.NUMBERS OF WOMEN'!V15/'1.NUMBERS OF WOMEN'!V26</f>
        <v>1.7220443757589139E-2</v>
      </c>
      <c r="W15" s="44">
        <f>'1.NUMBERS OF WOMEN'!W15/'1.NUMBERS OF WOMEN'!W26</f>
        <v>4.1666666666666664E-2</v>
      </c>
      <c r="X15" s="44">
        <f>'1.NUMBERS OF WOMEN'!X15/'1.NUMBERS OF WOMEN'!X26</f>
        <v>2.4500907441016333E-2</v>
      </c>
      <c r="Y15" s="44">
        <f>'1.NUMBERS OF WOMEN'!Y15/'1.NUMBERS OF WOMEN'!Y26</f>
        <v>2.3608277470125328E-2</v>
      </c>
      <c r="Z15" s="44">
        <f>'1.NUMBERS OF WOMEN'!Z15/'1.NUMBERS OF WOMEN'!Z26</f>
        <v>2.8571428571428571E-2</v>
      </c>
      <c r="AA15" s="44">
        <f>'1.NUMBERS OF WOMEN'!AA15/'1.NUMBERS OF WOMEN'!AA26</f>
        <v>3.8167938931297711E-2</v>
      </c>
      <c r="AB15" s="44">
        <f>'1.NUMBERS OF WOMEN'!AB15/'1.NUMBERS OF WOMEN'!AB26</f>
        <v>3.0968247745981968E-2</v>
      </c>
      <c r="AC15" s="44">
        <f>'1.NUMBERS OF WOMEN'!AC15/'1.NUMBERS OF WOMEN'!AC26</f>
        <v>1.977401129943503E-2</v>
      </c>
      <c r="AD15" s="44">
        <f>'1.NUMBERS OF WOMEN'!AD15/'1.NUMBERS OF WOMEN'!AD26</f>
        <v>2.2850503485670023E-2</v>
      </c>
      <c r="AE15" s="44">
        <f>'1.NUMBERS OF WOMEN'!AE15/'1.NUMBERS OF WOMEN'!AE26</f>
        <v>3.9134301808479099E-2</v>
      </c>
      <c r="AF15" s="44">
        <f>'1.NUMBERS OF WOMEN'!AF15/'1.NUMBERS OF WOMEN'!AF26</f>
        <v>4.9295774647887321E-2</v>
      </c>
      <c r="AG15" s="44">
        <f>'1.NUMBERS OF WOMEN'!AG15/'1.NUMBERS OF WOMEN'!AG26</f>
        <v>3.6478811708169509E-2</v>
      </c>
      <c r="AH15" s="44">
        <f>'1.NUMBERS OF WOMEN'!AH15/'1.NUMBERS OF WOMEN'!AH26</f>
        <v>3.9117878708322396E-2</v>
      </c>
      <c r="AI15" s="44">
        <f>'1.NUMBERS OF WOMEN'!AI15/'1.NUMBERS OF WOMEN'!AI26</f>
        <v>4.2247687422338809E-2</v>
      </c>
      <c r="AJ15" s="44">
        <f>'1.NUMBERS OF WOMEN'!AJ15/'1.NUMBERS OF WOMEN'!AJ26</f>
        <v>4.9148099606815203E-2</v>
      </c>
      <c r="AK15" s="44">
        <f>'1.NUMBERS OF WOMEN'!AK15/'1.NUMBERS OF WOMEN'!AK26</f>
        <v>4.9201277955271565E-2</v>
      </c>
      <c r="AL15" s="44">
        <f>'1.NUMBERS OF WOMEN'!AL15/'1.NUMBERS OF WOMEN'!AL26</f>
        <v>2.824207492795389E-2</v>
      </c>
      <c r="AM15" s="44">
        <f>'1.NUMBERS OF WOMEN'!AM15/'1.NUMBERS OF WOMEN'!AM26</f>
        <v>3.3470648815653967E-2</v>
      </c>
      <c r="AN15" s="44">
        <f>'1.NUMBERS OF WOMEN'!AN15/'1.NUMBERS OF WOMEN'!AN26</f>
        <v>2.3909985935302389E-2</v>
      </c>
      <c r="AO15" s="44">
        <f>'1.NUMBERS OF WOMEN'!AO15/'1.NUMBERS OF WOMEN'!AO26</f>
        <v>3.5916824196597356E-2</v>
      </c>
      <c r="AP15" s="44">
        <f>'1.NUMBERS OF WOMEN'!AP15/'1.NUMBERS OF WOMEN'!AP26</f>
        <v>3.162486368593239E-2</v>
      </c>
      <c r="AQ15" s="44">
        <f>'1.NUMBERS OF WOMEN'!AQ15/'1.NUMBERS OF WOMEN'!AQ26</f>
        <v>2.3529411764705882E-2</v>
      </c>
      <c r="AR15" s="44">
        <f>'1.NUMBERS OF WOMEN'!AR15/'1.NUMBERS OF WOMEN'!AR26</f>
        <v>2.6469577174286697E-2</v>
      </c>
      <c r="AS15" s="44"/>
      <c r="AT15" s="44">
        <f>'1.NUMBERS OF WOMEN'!AT15/'1.NUMBERS OF WOMEN'!AT26</f>
        <v>3.0522088353413655E-2</v>
      </c>
      <c r="AU15" s="44">
        <f>'1.NUMBERS OF WOMEN'!AU15/'1.NUMBERS OF WOMEN'!AU26</f>
        <v>2.409217877094972E-2</v>
      </c>
      <c r="AV15" s="44">
        <f>'1.NUMBERS OF WOMEN'!AV15/'1.NUMBERS OF WOMEN'!AV26</f>
        <v>4.5936395759717315E-2</v>
      </c>
      <c r="AW15" s="125">
        <f>'1.NUMBERS OF WOMEN'!AW15/'1.NUMBERS OF WOMEN'!AW26</f>
        <v>2.4756189047261814E-2</v>
      </c>
      <c r="AX15" s="127">
        <f t="shared" si="0"/>
        <v>4.9295774647887321E-2</v>
      </c>
      <c r="AY15" s="127">
        <f t="shared" si="1"/>
        <v>1.7004578155657292E-2</v>
      </c>
      <c r="AZ15" s="125">
        <f>'1.NUMBERS OF WOMEN'!AZ15/'1.NUMBERS OF WOMEN'!AZ26</f>
        <v>2.9747059303664874E-2</v>
      </c>
    </row>
    <row r="16" spans="1:58" ht="30" customHeight="1" thickTop="1" thickBot="1">
      <c r="A16" s="15">
        <v>6</v>
      </c>
      <c r="B16" s="8" t="s">
        <v>17</v>
      </c>
      <c r="D16" s="44">
        <f>'1.NUMBERS OF WOMEN'!D16/'1.NUMBERS OF WOMEN'!D26</f>
        <v>1.6898608349900597E-2</v>
      </c>
      <c r="E16" s="44">
        <f>'1.NUMBERS OF WOMEN'!E16/'1.NUMBERS OF WOMEN'!E26</f>
        <v>1.6666666666666666E-2</v>
      </c>
      <c r="F16" s="44">
        <f>'1.NUMBERS OF WOMEN'!F16/'1.NUMBERS OF WOMEN'!F26</f>
        <v>2.1894336030461686E-2</v>
      </c>
      <c r="G16" s="44">
        <f>'1.NUMBERS OF WOMEN'!G16/'1.NUMBERS OF WOMEN'!G26</f>
        <v>1.9946808510638299E-2</v>
      </c>
      <c r="H16" s="44">
        <f>'1.NUMBERS OF WOMEN'!H16/'1.NUMBERS OF WOMEN'!H26</f>
        <v>1.5352038115404976E-2</v>
      </c>
      <c r="I16" s="44">
        <f>'1.NUMBERS OF WOMEN'!I16/'1.NUMBERS OF WOMEN'!I26</f>
        <v>1.415929203539823E-2</v>
      </c>
      <c r="J16" s="44">
        <f>'1.NUMBERS OF WOMEN'!J16/'1.NUMBERS OF WOMEN'!J26</f>
        <v>1.9492604564599864E-2</v>
      </c>
      <c r="K16" s="44">
        <f>'1.NUMBERS OF WOMEN'!K16/'1.NUMBERS OF WOMEN'!K26</f>
        <v>1.8328840970350403E-2</v>
      </c>
      <c r="L16" s="44">
        <f>'1.NUMBERS OF WOMEN'!L16/'1.NUMBERS OF WOMEN'!L26</f>
        <v>1.7091454272863568E-2</v>
      </c>
      <c r="M16" s="44">
        <f>'1.NUMBERS OF WOMEN'!M16/'1.NUMBERS OF WOMEN'!M26</f>
        <v>1.9493177387914229E-2</v>
      </c>
      <c r="N16" s="44">
        <f>'1.NUMBERS OF WOMEN'!N16/'1.NUMBERS OF WOMEN'!N26</f>
        <v>1.9867549668874173E-2</v>
      </c>
      <c r="O16" s="44">
        <f>'1.NUMBERS OF WOMEN'!O16/'1.NUMBERS OF WOMEN'!O26</f>
        <v>2.289077828646174E-2</v>
      </c>
      <c r="P16" s="44">
        <f>'1.NUMBERS OF WOMEN'!P16/'1.NUMBERS OF WOMEN'!P26</f>
        <v>1.6566265060240965E-2</v>
      </c>
      <c r="Q16" s="44">
        <f>'1.NUMBERS OF WOMEN'!Q16/'1.NUMBERS OF WOMEN'!Q26</f>
        <v>1.7285531370038413E-2</v>
      </c>
      <c r="R16" s="44"/>
      <c r="S16" s="44">
        <f>'1.NUMBERS OF WOMEN'!S16/'1.NUMBERS OF WOMEN'!S26</f>
        <v>2.1983390327308255E-2</v>
      </c>
      <c r="T16" s="44">
        <f>'1.NUMBERS OF WOMEN'!T16/'1.NUMBERS OF WOMEN'!T26</f>
        <v>1.5667574931880108E-2</v>
      </c>
      <c r="U16" s="44">
        <f>'1.NUMBERS OF WOMEN'!U16/'1.NUMBERS OF WOMEN'!U26</f>
        <v>1.4979338842975207E-2</v>
      </c>
      <c r="V16" s="44">
        <f>'1.NUMBERS OF WOMEN'!V16/'1.NUMBERS OF WOMEN'!V26</f>
        <v>1.8103543437465505E-2</v>
      </c>
      <c r="W16" s="44">
        <f>'1.NUMBERS OF WOMEN'!W16/'1.NUMBERS OF WOMEN'!W26</f>
        <v>1.9230769230769232E-2</v>
      </c>
      <c r="X16" s="44">
        <f>'1.NUMBERS OF WOMEN'!X16/'1.NUMBERS OF WOMEN'!X26</f>
        <v>1.9056261343012703E-2</v>
      </c>
      <c r="Y16" s="44">
        <f>'1.NUMBERS OF WOMEN'!Y16/'1.NUMBERS OF WOMEN'!Y26</f>
        <v>1.8653453803555816E-2</v>
      </c>
      <c r="Z16" s="44">
        <f>'1.NUMBERS OF WOMEN'!Z16/'1.NUMBERS OF WOMEN'!Z26</f>
        <v>2.1164021164021163E-2</v>
      </c>
      <c r="AA16" s="44">
        <f>'1.NUMBERS OF WOMEN'!AA16/'1.NUMBERS OF WOMEN'!AA26</f>
        <v>1.0178117048346057E-2</v>
      </c>
      <c r="AB16" s="44">
        <f>'1.NUMBERS OF WOMEN'!AB16/'1.NUMBERS OF WOMEN'!AB26</f>
        <v>1.9600156801254411E-2</v>
      </c>
      <c r="AC16" s="44">
        <f>'1.NUMBERS OF WOMEN'!AC16/'1.NUMBERS OF WOMEN'!AC26</f>
        <v>1.4124293785310734E-2</v>
      </c>
      <c r="AD16" s="44">
        <f>'1.NUMBERS OF WOMEN'!AD16/'1.NUMBERS OF WOMEN'!AD26</f>
        <v>2.3625096824167312E-2</v>
      </c>
      <c r="AE16" s="44">
        <f>'1.NUMBERS OF WOMEN'!AE16/'1.NUMBERS OF WOMEN'!AE26</f>
        <v>2.4903646605395791E-2</v>
      </c>
      <c r="AF16" s="44">
        <f>'1.NUMBERS OF WOMEN'!AF16/'1.NUMBERS OF WOMEN'!AF26</f>
        <v>2.0471667212577791E-2</v>
      </c>
      <c r="AG16" s="44">
        <f>'1.NUMBERS OF WOMEN'!AG16/'1.NUMBERS OF WOMEN'!AG26</f>
        <v>1.419833988641328E-2</v>
      </c>
      <c r="AH16" s="44">
        <f>'1.NUMBERS OF WOMEN'!AH16/'1.NUMBERS OF WOMEN'!AH26</f>
        <v>2.0740351798372275E-2</v>
      </c>
      <c r="AI16" s="44">
        <f>'1.NUMBERS OF WOMEN'!AI16/'1.NUMBERS OF WOMEN'!AI26</f>
        <v>2.4299323484743892E-2</v>
      </c>
      <c r="AJ16" s="44">
        <f>'1.NUMBERS OF WOMEN'!AJ16/'1.NUMBERS OF WOMEN'!AJ26</f>
        <v>1.1795543905635648E-2</v>
      </c>
      <c r="AK16" s="44">
        <f>'1.NUMBERS OF WOMEN'!AK16/'1.NUMBERS OF WOMEN'!AK26</f>
        <v>2.0447284345047924E-2</v>
      </c>
      <c r="AL16" s="44">
        <f>'1.NUMBERS OF WOMEN'!AL16/'1.NUMBERS OF WOMEN'!AL26</f>
        <v>2.0172910662824207E-2</v>
      </c>
      <c r="AM16" s="44">
        <f>'1.NUMBERS OF WOMEN'!AM16/'1.NUMBERS OF WOMEN'!AM26</f>
        <v>1.8795056642636459E-2</v>
      </c>
      <c r="AN16" s="44">
        <f>'1.NUMBERS OF WOMEN'!AN16/'1.NUMBERS OF WOMEN'!AN26</f>
        <v>1.4533520862634786E-2</v>
      </c>
      <c r="AO16" s="44">
        <f>'1.NUMBERS OF WOMEN'!AO16/'1.NUMBERS OF WOMEN'!AO26</f>
        <v>1.5122873345935728E-2</v>
      </c>
      <c r="AP16" s="44">
        <f>'1.NUMBERS OF WOMEN'!AP16/'1.NUMBERS OF WOMEN'!AP26</f>
        <v>1.4176663031624863E-2</v>
      </c>
      <c r="AQ16" s="44">
        <f>'1.NUMBERS OF WOMEN'!AQ16/'1.NUMBERS OF WOMEN'!AQ26</f>
        <v>1.6470588235294119E-2</v>
      </c>
      <c r="AR16" s="44">
        <f>'1.NUMBERS OF WOMEN'!AR16/'1.NUMBERS OF WOMEN'!AR26</f>
        <v>1.6500515641113784E-2</v>
      </c>
      <c r="AS16" s="44"/>
      <c r="AT16" s="44">
        <f>'1.NUMBERS OF WOMEN'!AT16/'1.NUMBERS OF WOMEN'!AT26</f>
        <v>9.6385542168674707E-3</v>
      </c>
      <c r="AU16" s="44">
        <f>'1.NUMBERS OF WOMEN'!AU16/'1.NUMBERS OF WOMEN'!AU26</f>
        <v>1.8505586592178772E-2</v>
      </c>
      <c r="AV16" s="44">
        <f>'1.NUMBERS OF WOMEN'!AV16/'1.NUMBERS OF WOMEN'!AV26</f>
        <v>1.5901060070671377E-2</v>
      </c>
      <c r="AW16" s="125">
        <f>'1.NUMBERS OF WOMEN'!AW16/'1.NUMBERS OF WOMEN'!AW26</f>
        <v>1.4253563390847712E-2</v>
      </c>
      <c r="AX16" s="127">
        <f t="shared" si="0"/>
        <v>2.4903646605395791E-2</v>
      </c>
      <c r="AY16" s="127">
        <f t="shared" si="1"/>
        <v>9.6385542168674707E-3</v>
      </c>
      <c r="AZ16" s="125">
        <f>'1.NUMBERS OF WOMEN'!AZ16/'1.NUMBERS OF WOMEN'!AZ26</f>
        <v>1.878236579813718E-2</v>
      </c>
      <c r="BB16" s="3">
        <v>6</v>
      </c>
      <c r="BC16" s="223">
        <f>SUM(AZ16)</f>
        <v>1.878236579813718E-2</v>
      </c>
    </row>
    <row r="17" spans="1:55" ht="30" customHeight="1" thickTop="1" thickBot="1">
      <c r="A17" s="15">
        <v>7</v>
      </c>
      <c r="B17" s="8" t="s">
        <v>18</v>
      </c>
      <c r="D17" s="44">
        <f>'1.NUMBERS OF WOMEN'!D17/'1.NUMBERS OF WOMEN'!D26</f>
        <v>1.0934393638170975E-2</v>
      </c>
      <c r="E17" s="44">
        <f>'1.NUMBERS OF WOMEN'!E17/'1.NUMBERS OF WOMEN'!E26</f>
        <v>9.2592592592592587E-3</v>
      </c>
      <c r="F17" s="44">
        <f>'1.NUMBERS OF WOMEN'!F17/'1.NUMBERS OF WOMEN'!F26</f>
        <v>1.6182770109471681E-2</v>
      </c>
      <c r="G17" s="44">
        <f>'1.NUMBERS OF WOMEN'!G17/'1.NUMBERS OF WOMEN'!G26</f>
        <v>1.1303191489361703E-2</v>
      </c>
      <c r="H17" s="44">
        <f>'1.NUMBERS OF WOMEN'!H17/'1.NUMBERS OF WOMEN'!H26</f>
        <v>1.5352038115404976E-2</v>
      </c>
      <c r="I17" s="44">
        <f>'1.NUMBERS OF WOMEN'!I17/'1.NUMBERS OF WOMEN'!I26</f>
        <v>7.0796460176991149E-3</v>
      </c>
      <c r="J17" s="44">
        <f>'1.NUMBERS OF WOMEN'!J17/'1.NUMBERS OF WOMEN'!J26</f>
        <v>1.1166617690273288E-2</v>
      </c>
      <c r="K17" s="44">
        <f>'1.NUMBERS OF WOMEN'!K17/'1.NUMBERS OF WOMEN'!K26</f>
        <v>1.1320754716981131E-2</v>
      </c>
      <c r="L17" s="44">
        <f>'1.NUMBERS OF WOMEN'!L17/'1.NUMBERS OF WOMEN'!L26</f>
        <v>1.0794602698650674E-2</v>
      </c>
      <c r="M17" s="44">
        <f>'1.NUMBERS OF WOMEN'!M17/'1.NUMBERS OF WOMEN'!M26</f>
        <v>1.364522417153996E-2</v>
      </c>
      <c r="N17" s="44">
        <f>'1.NUMBERS OF WOMEN'!N17/'1.NUMBERS OF WOMEN'!N26</f>
        <v>1.3718070009460738E-2</v>
      </c>
      <c r="O17" s="44">
        <f>'1.NUMBERS OF WOMEN'!O17/'1.NUMBERS OF WOMEN'!O26</f>
        <v>1.3080444735120994E-2</v>
      </c>
      <c r="P17" s="44">
        <f>'1.NUMBERS OF WOMEN'!P17/'1.NUMBERS OF WOMEN'!P26</f>
        <v>1.6566265060240965E-2</v>
      </c>
      <c r="Q17" s="44">
        <f>'1.NUMBERS OF WOMEN'!Q17/'1.NUMBERS OF WOMEN'!Q26</f>
        <v>1.1523687580025609E-2</v>
      </c>
      <c r="R17" s="44"/>
      <c r="S17" s="44">
        <f>'1.NUMBERS OF WOMEN'!S17/'1.NUMBERS OF WOMEN'!S26</f>
        <v>1.5144113336590131E-2</v>
      </c>
      <c r="T17" s="44">
        <f>'1.NUMBERS OF WOMEN'!T17/'1.NUMBERS OF WOMEN'!T26</f>
        <v>8.5149863760217992E-3</v>
      </c>
      <c r="U17" s="44">
        <f>'1.NUMBERS OF WOMEN'!U17/'1.NUMBERS OF WOMEN'!U26</f>
        <v>6.7148760330578514E-3</v>
      </c>
      <c r="V17" s="44">
        <f>'1.NUMBERS OF WOMEN'!V17/'1.NUMBERS OF WOMEN'!V26</f>
        <v>1.1149133458439122E-2</v>
      </c>
      <c r="W17" s="44">
        <f>'1.NUMBERS OF WOMEN'!W17/'1.NUMBERS OF WOMEN'!W26</f>
        <v>1.282051282051282E-2</v>
      </c>
      <c r="X17" s="44">
        <f>'1.NUMBERS OF WOMEN'!X17/'1.NUMBERS OF WOMEN'!X26</f>
        <v>9.5281306715063515E-3</v>
      </c>
      <c r="Y17" s="44">
        <f>'1.NUMBERS OF WOMEN'!Y17/'1.NUMBERS OF WOMEN'!Y26</f>
        <v>1.2241329058583503E-2</v>
      </c>
      <c r="Z17" s="44">
        <f>'1.NUMBERS OF WOMEN'!Z17/'1.NUMBERS OF WOMEN'!Z26</f>
        <v>9.5238095238095247E-3</v>
      </c>
      <c r="AA17" s="44">
        <f>'1.NUMBERS OF WOMEN'!AA17/'1.NUMBERS OF WOMEN'!AA26</f>
        <v>7.6335877862595417E-3</v>
      </c>
      <c r="AB17" s="44">
        <f>'1.NUMBERS OF WOMEN'!AB17/'1.NUMBERS OF WOMEN'!AB26</f>
        <v>9.8000784006272053E-3</v>
      </c>
      <c r="AC17" s="44">
        <f>'1.NUMBERS OF WOMEN'!AC17/'1.NUMBERS OF WOMEN'!AC26</f>
        <v>8.4745762711864406E-3</v>
      </c>
      <c r="AD17" s="44">
        <f>'1.NUMBERS OF WOMEN'!AD17/'1.NUMBERS OF WOMEN'!AD26</f>
        <v>1.1231603408210689E-2</v>
      </c>
      <c r="AE17" s="44">
        <f>'1.NUMBERS OF WOMEN'!AE17/'1.NUMBERS OF WOMEN'!AE26</f>
        <v>1.2451823302697895E-2</v>
      </c>
      <c r="AF17" s="44">
        <f>'1.NUMBERS OF WOMEN'!AF17/'1.NUMBERS OF WOMEN'!AF26</f>
        <v>9.3350802489354737E-3</v>
      </c>
      <c r="AG17" s="44">
        <f>'1.NUMBERS OF WOMEN'!AG17/'1.NUMBERS OF WOMEN'!AG26</f>
        <v>1.310615989515072E-2</v>
      </c>
      <c r="AH17" s="44">
        <f>'1.NUMBERS OF WOMEN'!AH17/'1.NUMBERS OF WOMEN'!AH26</f>
        <v>1.8902599107377266E-2</v>
      </c>
      <c r="AI17" s="44">
        <f>'1.NUMBERS OF WOMEN'!AI17/'1.NUMBERS OF WOMEN'!AI26</f>
        <v>1.0492889686593954E-2</v>
      </c>
      <c r="AJ17" s="44">
        <f>'1.NUMBERS OF WOMEN'!AJ17/'1.NUMBERS OF WOMEN'!AJ26</f>
        <v>1.1795543905635648E-2</v>
      </c>
      <c r="AK17" s="44">
        <f>'1.NUMBERS OF WOMEN'!AK17/'1.NUMBERS OF WOMEN'!AK26</f>
        <v>7.028753993610224E-3</v>
      </c>
      <c r="AL17" s="44">
        <f>'1.NUMBERS OF WOMEN'!AL17/'1.NUMBERS OF WOMEN'!AL26</f>
        <v>8.6455331412103754E-3</v>
      </c>
      <c r="AM17" s="44">
        <f>'1.NUMBERS OF WOMEN'!AM17/'1.NUMBERS OF WOMEN'!AM26</f>
        <v>1.1071060762100926E-2</v>
      </c>
      <c r="AN17" s="44">
        <f>'1.NUMBERS OF WOMEN'!AN17/'1.NUMBERS OF WOMEN'!AN26</f>
        <v>7.0323488045007029E-3</v>
      </c>
      <c r="AO17" s="44">
        <f>'1.NUMBERS OF WOMEN'!AO17/'1.NUMBERS OF WOMEN'!AO26</f>
        <v>1.5122873345935728E-2</v>
      </c>
      <c r="AP17" s="44">
        <f>'1.NUMBERS OF WOMEN'!AP17/'1.NUMBERS OF WOMEN'!AP26</f>
        <v>5.4525627044711015E-3</v>
      </c>
      <c r="AQ17" s="44">
        <f>'1.NUMBERS OF WOMEN'!AQ17/'1.NUMBERS OF WOMEN'!AQ26</f>
        <v>1.5294117647058824E-2</v>
      </c>
      <c r="AR17" s="44">
        <f>'1.NUMBERS OF WOMEN'!AR17/'1.NUMBERS OF WOMEN'!AR26</f>
        <v>9.9690615331729116E-3</v>
      </c>
      <c r="AS17" s="44"/>
      <c r="AT17" s="44">
        <f>'1.NUMBERS OF WOMEN'!AT17/'1.NUMBERS OF WOMEN'!AT26</f>
        <v>8.0321285140562242E-3</v>
      </c>
      <c r="AU17" s="44">
        <f>'1.NUMBERS OF WOMEN'!AU17/'1.NUMBERS OF WOMEN'!AU26</f>
        <v>9.4273743016759781E-3</v>
      </c>
      <c r="AV17" s="44">
        <f>'1.NUMBERS OF WOMEN'!AV17/'1.NUMBERS OF WOMEN'!AV26</f>
        <v>8.8339222614840993E-3</v>
      </c>
      <c r="AW17" s="125">
        <f>'1.NUMBERS OF WOMEN'!AW17/'1.NUMBERS OF WOMEN'!AW26</f>
        <v>1.5003750937734433E-2</v>
      </c>
      <c r="AX17" s="127">
        <f t="shared" si="0"/>
        <v>1.8902599107377266E-2</v>
      </c>
      <c r="AY17" s="127">
        <f t="shared" si="1"/>
        <v>5.4525627044711015E-3</v>
      </c>
      <c r="AZ17" s="125">
        <f>'1.NUMBERS OF WOMEN'!AZ17/'1.NUMBERS OF WOMEN'!AZ26</f>
        <v>1.1263977943643833E-2</v>
      </c>
      <c r="BB17" s="3">
        <v>7</v>
      </c>
      <c r="BC17" s="223">
        <f>AZ17</f>
        <v>1.1263977943643833E-2</v>
      </c>
    </row>
    <row r="18" spans="1:55" ht="30" customHeight="1" thickTop="1" thickBot="1">
      <c r="A18" s="14" t="s">
        <v>11</v>
      </c>
      <c r="B18" s="7" t="s">
        <v>19</v>
      </c>
      <c r="D18" s="44">
        <f>'1.NUMBERS OF WOMEN'!D18/'1.NUMBERS OF WOMEN'!D26</f>
        <v>4.6388336646785953E-3</v>
      </c>
      <c r="E18" s="44">
        <f>'1.NUMBERS OF WOMEN'!E18/'1.NUMBERS OF WOMEN'!E26</f>
        <v>3.7037037037037038E-3</v>
      </c>
      <c r="F18" s="44">
        <f>'1.NUMBERS OF WOMEN'!F18/'1.NUMBERS OF WOMEN'!F26</f>
        <v>6.1875297477391716E-3</v>
      </c>
      <c r="G18" s="44">
        <f>'1.NUMBERS OF WOMEN'!G18/'1.NUMBERS OF WOMEN'!G26</f>
        <v>4.321808510638298E-3</v>
      </c>
      <c r="H18" s="44">
        <f>'1.NUMBERS OF WOMEN'!H18/'1.NUMBERS OF WOMEN'!H26</f>
        <v>1.0058231868713605E-2</v>
      </c>
      <c r="I18" s="44">
        <f>'1.NUMBERS OF WOMEN'!I18/'1.NUMBERS OF WOMEN'!I26</f>
        <v>5.3097345132743362E-3</v>
      </c>
      <c r="J18" s="44">
        <f>'1.NUMBERS OF WOMEN'!J18/'1.NUMBERS OF WOMEN'!J26</f>
        <v>1.6358115388382801E-2</v>
      </c>
      <c r="K18" s="44">
        <f>'1.NUMBERS OF WOMEN'!K18/'1.NUMBERS OF WOMEN'!K26</f>
        <v>6.4690026954177899E-3</v>
      </c>
      <c r="L18" s="44">
        <f>'1.NUMBERS OF WOMEN'!L18/'1.NUMBERS OF WOMEN'!L26</f>
        <v>4.7976011994002995E-3</v>
      </c>
      <c r="M18" s="44">
        <f>'1.NUMBERS OF WOMEN'!M18/'1.NUMBERS OF WOMEN'!M26</f>
        <v>8.771929824561403E-3</v>
      </c>
      <c r="N18" s="44">
        <f>'1.NUMBERS OF WOMEN'!N18/'1.NUMBERS OF WOMEN'!N26</f>
        <v>1.1352885525070956E-2</v>
      </c>
      <c r="O18" s="44">
        <f>'1.NUMBERS OF WOMEN'!O18/'1.NUMBERS OF WOMEN'!O26</f>
        <v>3.9241334205362983E-3</v>
      </c>
      <c r="P18" s="44">
        <f>'1.NUMBERS OF WOMEN'!P18/'1.NUMBERS OF WOMEN'!P26</f>
        <v>1.5060240963855422E-3</v>
      </c>
      <c r="Q18" s="44">
        <f>'1.NUMBERS OF WOMEN'!Q18/'1.NUMBERS OF WOMEN'!Q26</f>
        <v>5.7618437900128043E-3</v>
      </c>
      <c r="R18" s="44"/>
      <c r="S18" s="44">
        <f>'1.NUMBERS OF WOMEN'!S18/'1.NUMBERS OF WOMEN'!S26</f>
        <v>6.3507572056668293E-3</v>
      </c>
      <c r="T18" s="44">
        <f>'1.NUMBERS OF WOMEN'!T18/'1.NUMBERS OF WOMEN'!T26</f>
        <v>4.0871934604904629E-3</v>
      </c>
      <c r="U18" s="44">
        <f>'1.NUMBERS OF WOMEN'!U18/'1.NUMBERS OF WOMEN'!U26</f>
        <v>8.7809917355371903E-3</v>
      </c>
      <c r="V18" s="44">
        <f>'1.NUMBERS OF WOMEN'!V18/'1.NUMBERS OF WOMEN'!V26</f>
        <v>6.5128601390881998E-3</v>
      </c>
      <c r="W18" s="44">
        <f>'1.NUMBERS OF WOMEN'!W18/'1.NUMBERS OF WOMEN'!W26</f>
        <v>0</v>
      </c>
      <c r="X18" s="44">
        <f>'1.NUMBERS OF WOMEN'!X18/'1.NUMBERS OF WOMEN'!X26</f>
        <v>6.8058076225045372E-3</v>
      </c>
      <c r="Y18" s="44">
        <f>'1.NUMBERS OF WOMEN'!Y18/'1.NUMBERS OF WOMEN'!Y26</f>
        <v>6.7035849606528709E-3</v>
      </c>
      <c r="Z18" s="44">
        <f>'1.NUMBERS OF WOMEN'!Z18/'1.NUMBERS OF WOMEN'!Z26</f>
        <v>2.1164021164021165E-3</v>
      </c>
      <c r="AA18" s="44">
        <f>'1.NUMBERS OF WOMEN'!AA18/'1.NUMBERS OF WOMEN'!AA26</f>
        <v>1.1450381679389313E-2</v>
      </c>
      <c r="AB18" s="44">
        <f>'1.NUMBERS OF WOMEN'!AB18/'1.NUMBERS OF WOMEN'!AB26</f>
        <v>8.6240689925519403E-3</v>
      </c>
      <c r="AC18" s="44">
        <f>'1.NUMBERS OF WOMEN'!AC18/'1.NUMBERS OF WOMEN'!AC26</f>
        <v>0</v>
      </c>
      <c r="AD18" s="44">
        <f>'1.NUMBERS OF WOMEN'!AD18/'1.NUMBERS OF WOMEN'!AD26</f>
        <v>3.8729666924864449E-4</v>
      </c>
      <c r="AE18" s="44">
        <f>'1.NUMBERS OF WOMEN'!AE18/'1.NUMBERS OF WOMEN'!AE26</f>
        <v>3.2611918173732581E-3</v>
      </c>
      <c r="AF18" s="44">
        <f>'1.NUMBERS OF WOMEN'!AF18/'1.NUMBERS OF WOMEN'!AF26</f>
        <v>7.2060268588273833E-3</v>
      </c>
      <c r="AG18" s="44">
        <f>'1.NUMBERS OF WOMEN'!AG18/'1.NUMBERS OF WOMEN'!AG26</f>
        <v>8.5190039318479693E-3</v>
      </c>
      <c r="AH18" s="44">
        <f>'1.NUMBERS OF WOMEN'!AH18/'1.NUMBERS OF WOMEN'!AH26</f>
        <v>6.5634024678393283E-3</v>
      </c>
      <c r="AI18" s="44">
        <f>'1.NUMBERS OF WOMEN'!AI18/'1.NUMBERS OF WOMEN'!AI26</f>
        <v>4.9703161673339772E-3</v>
      </c>
      <c r="AJ18" s="44">
        <f>'1.NUMBERS OF WOMEN'!AJ18/'1.NUMBERS OF WOMEN'!AJ26</f>
        <v>4.5871559633027525E-3</v>
      </c>
      <c r="AK18" s="44">
        <f>'1.NUMBERS OF WOMEN'!AK18/'1.NUMBERS OF WOMEN'!AK26</f>
        <v>3.8338658146964857E-3</v>
      </c>
      <c r="AL18" s="44">
        <f>'1.NUMBERS OF WOMEN'!AL18/'1.NUMBERS OF WOMEN'!AL26</f>
        <v>5.763688760806916E-3</v>
      </c>
      <c r="AM18" s="44">
        <f>'1.NUMBERS OF WOMEN'!AM18/'1.NUMBERS OF WOMEN'!AM26</f>
        <v>5.1493305870236872E-3</v>
      </c>
      <c r="AN18" s="44">
        <f>'1.NUMBERS OF WOMEN'!AN18/'1.NUMBERS OF WOMEN'!AN26</f>
        <v>1.4064697609001407E-3</v>
      </c>
      <c r="AO18" s="44">
        <f>'1.NUMBERS OF WOMEN'!AO18/'1.NUMBERS OF WOMEN'!AO26</f>
        <v>7.5614366729678641E-3</v>
      </c>
      <c r="AP18" s="44">
        <f>'1.NUMBERS OF WOMEN'!AP18/'1.NUMBERS OF WOMEN'!AP26</f>
        <v>1.0905125408942203E-3</v>
      </c>
      <c r="AQ18" s="44">
        <f>'1.NUMBERS OF WOMEN'!AQ18/'1.NUMBERS OF WOMEN'!AQ26</f>
        <v>2.352941176470588E-3</v>
      </c>
      <c r="AR18" s="44">
        <f>'1.NUMBERS OF WOMEN'!AR18/'1.NUMBERS OF WOMEN'!AR26</f>
        <v>6.1876933654176694E-3</v>
      </c>
      <c r="AS18" s="44"/>
      <c r="AT18" s="44">
        <f>'1.NUMBERS OF WOMEN'!AT18/'1.NUMBERS OF WOMEN'!AT26</f>
        <v>1.606425702811245E-3</v>
      </c>
      <c r="AU18" s="44">
        <f>'1.NUMBERS OF WOMEN'!AU18/'1.NUMBERS OF WOMEN'!AU26</f>
        <v>4.8882681564245811E-3</v>
      </c>
      <c r="AV18" s="44">
        <f>'1.NUMBERS OF WOMEN'!AV18/'1.NUMBERS OF WOMEN'!AV26</f>
        <v>3.5335689045936395E-3</v>
      </c>
      <c r="AW18" s="125">
        <f>'1.NUMBERS OF WOMEN'!AW18/'1.NUMBERS OF WOMEN'!AW26</f>
        <v>4.5011252813203298E-3</v>
      </c>
      <c r="AX18" s="127">
        <f t="shared" si="0"/>
        <v>1.6358115388382801E-2</v>
      </c>
      <c r="AY18" s="127">
        <f t="shared" si="1"/>
        <v>0</v>
      </c>
      <c r="AZ18" s="125">
        <f>'1.NUMBERS OF WOMEN'!AZ18/'1.NUMBERS OF WOMEN'!AZ26</f>
        <v>6.647742216337303E-3</v>
      </c>
      <c r="BB18" s="3">
        <v>8</v>
      </c>
      <c r="BC18" s="223">
        <f>SUM(AZ18:AZ20)</f>
        <v>1.6578544026554693E-2</v>
      </c>
    </row>
    <row r="19" spans="1:55" ht="30" customHeight="1" thickTop="1" thickBot="1">
      <c r="A19" s="12" t="s">
        <v>8</v>
      </c>
      <c r="B19" s="4" t="s">
        <v>20</v>
      </c>
      <c r="D19" s="44">
        <f>'1.NUMBERS OF WOMEN'!D19/'1.NUMBERS OF WOMEN'!D26</f>
        <v>4.970178926441352E-3</v>
      </c>
      <c r="E19" s="44">
        <f>'1.NUMBERS OF WOMEN'!E19/'1.NUMBERS OF WOMEN'!E26</f>
        <v>1.8518518518518519E-3</v>
      </c>
      <c r="F19" s="44">
        <f>'1.NUMBERS OF WOMEN'!F19/'1.NUMBERS OF WOMEN'!F26</f>
        <v>1.4278914802475012E-3</v>
      </c>
      <c r="G19" s="44">
        <f>'1.NUMBERS OF WOMEN'!G19/'1.NUMBERS OF WOMEN'!G26</f>
        <v>3.324468085106383E-3</v>
      </c>
      <c r="H19" s="44">
        <f>'1.NUMBERS OF WOMEN'!H19/'1.NUMBERS OF WOMEN'!H26</f>
        <v>2.6469031233456856E-3</v>
      </c>
      <c r="I19" s="44">
        <f>'1.NUMBERS OF WOMEN'!I19/'1.NUMBERS OF WOMEN'!I26</f>
        <v>1.7699115044247787E-3</v>
      </c>
      <c r="J19" s="44">
        <f>'1.NUMBERS OF WOMEN'!J19/'1.NUMBERS OF WOMEN'!J26</f>
        <v>8.8157508081104907E-3</v>
      </c>
      <c r="K19" s="44">
        <f>'1.NUMBERS OF WOMEN'!K19/'1.NUMBERS OF WOMEN'!K26</f>
        <v>7.0080862533692719E-3</v>
      </c>
      <c r="L19" s="44">
        <f>'1.NUMBERS OF WOMEN'!L19/'1.NUMBERS OF WOMEN'!L26</f>
        <v>3.8980509745127436E-3</v>
      </c>
      <c r="M19" s="44">
        <f>'1.NUMBERS OF WOMEN'!M19/'1.NUMBERS OF WOMEN'!M26</f>
        <v>9.7465886939571145E-4</v>
      </c>
      <c r="N19" s="44">
        <f>'1.NUMBERS OF WOMEN'!N19/'1.NUMBERS OF WOMEN'!N26</f>
        <v>5.6764427625354778E-3</v>
      </c>
      <c r="O19" s="44">
        <f>'1.NUMBERS OF WOMEN'!O19/'1.NUMBERS OF WOMEN'!O26</f>
        <v>3.9241334205362983E-3</v>
      </c>
      <c r="P19" s="44">
        <f>'1.NUMBERS OF WOMEN'!P19/'1.NUMBERS OF WOMEN'!P26</f>
        <v>0</v>
      </c>
      <c r="Q19" s="44">
        <f>'1.NUMBERS OF WOMEN'!Q19/'1.NUMBERS OF WOMEN'!Q26</f>
        <v>5.7618437900128043E-3</v>
      </c>
      <c r="R19" s="44"/>
      <c r="S19" s="44">
        <f>'1.NUMBERS OF WOMEN'!S19/'1.NUMBERS OF WOMEN'!S26</f>
        <v>5.3737176355642402E-3</v>
      </c>
      <c r="T19" s="44">
        <f>'1.NUMBERS OF WOMEN'!T19/'1.NUMBERS OF WOMEN'!T26</f>
        <v>4.4277929155313355E-3</v>
      </c>
      <c r="U19" s="44">
        <f>'1.NUMBERS OF WOMEN'!U19/'1.NUMBERS OF WOMEN'!U26</f>
        <v>4.6487603305785125E-3</v>
      </c>
      <c r="V19" s="44">
        <f>'1.NUMBERS OF WOMEN'!V19/'1.NUMBERS OF WOMEN'!V26</f>
        <v>3.9739485594436474E-3</v>
      </c>
      <c r="W19" s="44">
        <f>'1.NUMBERS OF WOMEN'!W19/'1.NUMBERS OF WOMEN'!W26</f>
        <v>0</v>
      </c>
      <c r="X19" s="44">
        <f>'1.NUMBERS OF WOMEN'!X19/'1.NUMBERS OF WOMEN'!X26</f>
        <v>4.5372050816696917E-3</v>
      </c>
      <c r="Y19" s="44">
        <f>'1.NUMBERS OF WOMEN'!Y19/'1.NUMBERS OF WOMEN'!Y26</f>
        <v>3.2060623724861556E-3</v>
      </c>
      <c r="Z19" s="44">
        <f>'1.NUMBERS OF WOMEN'!Z19/'1.NUMBERS OF WOMEN'!Z26</f>
        <v>2.1164021164021165E-3</v>
      </c>
      <c r="AA19" s="44">
        <f>'1.NUMBERS OF WOMEN'!AA19/'1.NUMBERS OF WOMEN'!AA26</f>
        <v>1.2722646310432571E-3</v>
      </c>
      <c r="AB19" s="44">
        <f>'1.NUMBERS OF WOMEN'!AB19/'1.NUMBERS OF WOMEN'!AB26</f>
        <v>2.7440219521756176E-3</v>
      </c>
      <c r="AC19" s="44">
        <f>'1.NUMBERS OF WOMEN'!AC19/'1.NUMBERS OF WOMEN'!AC26</f>
        <v>2.8248587570621469E-3</v>
      </c>
      <c r="AD19" s="44">
        <f>'1.NUMBERS OF WOMEN'!AD19/'1.NUMBERS OF WOMEN'!AD26</f>
        <v>1.5491866769945779E-3</v>
      </c>
      <c r="AE19" s="44">
        <f>'1.NUMBERS OF WOMEN'!AE19/'1.NUMBERS OF WOMEN'!AE26</f>
        <v>5.3364957011562408E-3</v>
      </c>
      <c r="AF19" s="44">
        <f>'1.NUMBERS OF WOMEN'!AF19/'1.NUMBERS OF WOMEN'!AF26</f>
        <v>2.9479200786112019E-3</v>
      </c>
      <c r="AG19" s="44">
        <f>'1.NUMBERS OF WOMEN'!AG19/'1.NUMBERS OF WOMEN'!AG26</f>
        <v>4.1502839667977281E-3</v>
      </c>
      <c r="AH19" s="44">
        <f>'1.NUMBERS OF WOMEN'!AH19/'1.NUMBERS OF WOMEN'!AH26</f>
        <v>4.9881858755578892E-3</v>
      </c>
      <c r="AI19" s="44">
        <f>'1.NUMBERS OF WOMEN'!AI19/'1.NUMBERS OF WOMEN'!AI26</f>
        <v>4.141930139444981E-3</v>
      </c>
      <c r="AJ19" s="44">
        <f>'1.NUMBERS OF WOMEN'!AJ19/'1.NUMBERS OF WOMEN'!AJ26</f>
        <v>3.9318479685452159E-3</v>
      </c>
      <c r="AK19" s="44">
        <f>'1.NUMBERS OF WOMEN'!AK19/'1.NUMBERS OF WOMEN'!AK26</f>
        <v>1.2779552715654952E-3</v>
      </c>
      <c r="AL19" s="44">
        <f>'1.NUMBERS OF WOMEN'!AL19/'1.NUMBERS OF WOMEN'!AL26</f>
        <v>4.0345821325648411E-3</v>
      </c>
      <c r="AM19" s="44">
        <f>'1.NUMBERS OF WOMEN'!AM19/'1.NUMBERS OF WOMEN'!AM26</f>
        <v>4.1194644696189494E-3</v>
      </c>
      <c r="AN19" s="44">
        <f>'1.NUMBERS OF WOMEN'!AN19/'1.NUMBERS OF WOMEN'!AN26</f>
        <v>2.8129395218002813E-3</v>
      </c>
      <c r="AO19" s="44">
        <f>'1.NUMBERS OF WOMEN'!AO19/'1.NUMBERS OF WOMEN'!AO26</f>
        <v>3.780718336483932E-3</v>
      </c>
      <c r="AP19" s="44">
        <f>'1.NUMBERS OF WOMEN'!AP19/'1.NUMBERS OF WOMEN'!AP26</f>
        <v>8.7241003271537627E-3</v>
      </c>
      <c r="AQ19" s="44">
        <f>'1.NUMBERS OF WOMEN'!AQ19/'1.NUMBERS OF WOMEN'!AQ26</f>
        <v>3.5294117647058825E-3</v>
      </c>
      <c r="AR19" s="44">
        <f>'1.NUMBERS OF WOMEN'!AR19/'1.NUMBERS OF WOMEN'!AR26</f>
        <v>3.0938466827088347E-3</v>
      </c>
      <c r="AS19" s="44"/>
      <c r="AT19" s="44">
        <f>'1.NUMBERS OF WOMEN'!AT19/'1.NUMBERS OF WOMEN'!AT26</f>
        <v>5.6224899598393578E-3</v>
      </c>
      <c r="AU19" s="44">
        <f>'1.NUMBERS OF WOMEN'!AU19/'1.NUMBERS OF WOMEN'!AU26</f>
        <v>4.1899441340782122E-3</v>
      </c>
      <c r="AV19" s="44">
        <f>'1.NUMBERS OF WOMEN'!AV19/'1.NUMBERS OF WOMEN'!AV26</f>
        <v>7.0671378091872791E-3</v>
      </c>
      <c r="AW19" s="125">
        <f>'1.NUMBERS OF WOMEN'!AW19/'1.NUMBERS OF WOMEN'!AW26</f>
        <v>4.5011252813203298E-3</v>
      </c>
      <c r="AX19" s="127">
        <f t="shared" si="0"/>
        <v>8.8157508081104907E-3</v>
      </c>
      <c r="AY19" s="127">
        <f t="shared" si="1"/>
        <v>0</v>
      </c>
      <c r="AZ19" s="125">
        <f>'1.NUMBERS OF WOMEN'!AZ19/'1.NUMBERS OF WOMEN'!AZ26</f>
        <v>4.3260205145878488E-3</v>
      </c>
    </row>
    <row r="20" spans="1:55" ht="30" customHeight="1" thickTop="1" thickBot="1">
      <c r="A20" s="13" t="s">
        <v>10</v>
      </c>
      <c r="B20" s="6" t="s">
        <v>21</v>
      </c>
      <c r="D20" s="44">
        <f>'1.NUMBERS OF WOMEN'!D20/'1.NUMBERS OF WOMEN'!D26</f>
        <v>2.982107355864811E-3</v>
      </c>
      <c r="E20" s="44">
        <f>'1.NUMBERS OF WOMEN'!E20/'1.NUMBERS OF WOMEN'!E26</f>
        <v>0</v>
      </c>
      <c r="F20" s="44">
        <f>'1.NUMBERS OF WOMEN'!F20/'1.NUMBERS OF WOMEN'!F26</f>
        <v>4.7596382674916704E-3</v>
      </c>
      <c r="G20" s="44">
        <f>'1.NUMBERS OF WOMEN'!G20/'1.NUMBERS OF WOMEN'!G26</f>
        <v>5.9840425531914893E-3</v>
      </c>
      <c r="H20" s="44">
        <f>'1.NUMBERS OF WOMEN'!H20/'1.NUMBERS OF WOMEN'!H26</f>
        <v>5.2938062466913712E-3</v>
      </c>
      <c r="I20" s="44">
        <f>'1.NUMBERS OF WOMEN'!I20/'1.NUMBERS OF WOMEN'!I26</f>
        <v>0</v>
      </c>
      <c r="J20" s="44">
        <f>'1.NUMBERS OF WOMEN'!J20/'1.NUMBERS OF WOMEN'!J26</f>
        <v>1.0676853756489373E-2</v>
      </c>
      <c r="K20" s="44">
        <f>'1.NUMBERS OF WOMEN'!K20/'1.NUMBERS OF WOMEN'!K26</f>
        <v>4.8517520215633422E-3</v>
      </c>
      <c r="L20" s="44">
        <f>'1.NUMBERS OF WOMEN'!L20/'1.NUMBERS OF WOMEN'!L26</f>
        <v>3.2983508245877061E-3</v>
      </c>
      <c r="M20" s="44">
        <f>'1.NUMBERS OF WOMEN'!M20/'1.NUMBERS OF WOMEN'!M26</f>
        <v>1.9493177387914229E-3</v>
      </c>
      <c r="N20" s="44">
        <f>'1.NUMBERS OF WOMEN'!N20/'1.NUMBERS OF WOMEN'!N26</f>
        <v>6.6225165562913907E-3</v>
      </c>
      <c r="O20" s="44">
        <f>'1.NUMBERS OF WOMEN'!O20/'1.NUMBERS OF WOMEN'!O26</f>
        <v>5.232177894048398E-3</v>
      </c>
      <c r="P20" s="44">
        <f>'1.NUMBERS OF WOMEN'!P20/'1.NUMBERS OF WOMEN'!P26</f>
        <v>0</v>
      </c>
      <c r="Q20" s="44">
        <f>'1.NUMBERS OF WOMEN'!Q20/'1.NUMBERS OF WOMEN'!Q26</f>
        <v>8.3226632522407171E-3</v>
      </c>
      <c r="R20" s="44"/>
      <c r="S20" s="44">
        <f>'1.NUMBERS OF WOMEN'!S20/'1.NUMBERS OF WOMEN'!S26</f>
        <v>7.3277967757694185E-3</v>
      </c>
      <c r="T20" s="44">
        <f>'1.NUMBERS OF WOMEN'!T20/'1.NUMBERS OF WOMEN'!T26</f>
        <v>8.855585831062671E-3</v>
      </c>
      <c r="U20" s="44">
        <f>'1.NUMBERS OF WOMEN'!U20/'1.NUMBERS OF WOMEN'!U26</f>
        <v>5.1652892561983473E-3</v>
      </c>
      <c r="V20" s="44">
        <f>'1.NUMBERS OF WOMEN'!V20/'1.NUMBERS OF WOMEN'!V26</f>
        <v>6.2920852191191085E-3</v>
      </c>
      <c r="W20" s="44">
        <f>'1.NUMBERS OF WOMEN'!W20/'1.NUMBERS OF WOMEN'!W26</f>
        <v>0</v>
      </c>
      <c r="X20" s="44">
        <f>'1.NUMBERS OF WOMEN'!X20/'1.NUMBERS OF WOMEN'!X26</f>
        <v>2.2686025408348459E-3</v>
      </c>
      <c r="Y20" s="44">
        <f>'1.NUMBERS OF WOMEN'!Y20/'1.NUMBERS OF WOMEN'!Y26</f>
        <v>2.6231419411250363E-3</v>
      </c>
      <c r="Z20" s="44">
        <f>'1.NUMBERS OF WOMEN'!Z20/'1.NUMBERS OF WOMEN'!Z26</f>
        <v>0</v>
      </c>
      <c r="AA20" s="44">
        <f>'1.NUMBERS OF WOMEN'!AA20/'1.NUMBERS OF WOMEN'!AA26</f>
        <v>7.6335877862595417E-3</v>
      </c>
      <c r="AB20" s="44">
        <f>'1.NUMBERS OF WOMEN'!AB20/'1.NUMBERS OF WOMEN'!AB26</f>
        <v>2.7440219521756176E-3</v>
      </c>
      <c r="AC20" s="44">
        <f>'1.NUMBERS OF WOMEN'!AC20/'1.NUMBERS OF WOMEN'!AC26</f>
        <v>0</v>
      </c>
      <c r="AD20" s="44">
        <f>'1.NUMBERS OF WOMEN'!AD20/'1.NUMBERS OF WOMEN'!AD26</f>
        <v>1.9364833462432224E-3</v>
      </c>
      <c r="AE20" s="44">
        <f>'1.NUMBERS OF WOMEN'!AE20/'1.NUMBERS OF WOMEN'!AE26</f>
        <v>3.5576638007708272E-3</v>
      </c>
      <c r="AF20" s="44">
        <f>'1.NUMBERS OF WOMEN'!AF20/'1.NUMBERS OF WOMEN'!AF26</f>
        <v>5.8958401572224038E-3</v>
      </c>
      <c r="AG20" s="44">
        <f>'1.NUMBERS OF WOMEN'!AG20/'1.NUMBERS OF WOMEN'!AG26</f>
        <v>6.9899519440803845E-3</v>
      </c>
      <c r="AH20" s="44">
        <f>'1.NUMBERS OF WOMEN'!AH20/'1.NUMBERS OF WOMEN'!AH26</f>
        <v>1.2339196639537937E-2</v>
      </c>
      <c r="AI20" s="44">
        <f>'1.NUMBERS OF WOMEN'!AI20/'1.NUMBERS OF WOMEN'!AI26</f>
        <v>7.7316029269639654E-3</v>
      </c>
      <c r="AJ20" s="44">
        <f>'1.NUMBERS OF WOMEN'!AJ20/'1.NUMBERS OF WOMEN'!AJ26</f>
        <v>5.8977719528178242E-3</v>
      </c>
      <c r="AK20" s="44">
        <f>'1.NUMBERS OF WOMEN'!AK20/'1.NUMBERS OF WOMEN'!AK26</f>
        <v>3.1948881789137379E-3</v>
      </c>
      <c r="AL20" s="44">
        <f>'1.NUMBERS OF WOMEN'!AL20/'1.NUMBERS OF WOMEN'!AL26</f>
        <v>6.9164265129682996E-3</v>
      </c>
      <c r="AM20" s="44">
        <f>'1.NUMBERS OF WOMEN'!AM20/'1.NUMBERS OF WOMEN'!AM26</f>
        <v>3.8619979402677654E-3</v>
      </c>
      <c r="AN20" s="44">
        <f>'1.NUMBERS OF WOMEN'!AN20/'1.NUMBERS OF WOMEN'!AN26</f>
        <v>1.875293014533521E-3</v>
      </c>
      <c r="AO20" s="44">
        <f>'1.NUMBERS OF WOMEN'!AO20/'1.NUMBERS OF WOMEN'!AO26</f>
        <v>3.780718336483932E-3</v>
      </c>
      <c r="AP20" s="44">
        <f>'1.NUMBERS OF WOMEN'!AP20/'1.NUMBERS OF WOMEN'!AP26</f>
        <v>1.0905125408942203E-3</v>
      </c>
      <c r="AQ20" s="44">
        <f>'1.NUMBERS OF WOMEN'!AQ20/'1.NUMBERS OF WOMEN'!AQ26</f>
        <v>4.7058823529411761E-3</v>
      </c>
      <c r="AR20" s="44">
        <f>'1.NUMBERS OF WOMEN'!AR20/'1.NUMBERS OF WOMEN'!AR26</f>
        <v>3.0938466827088347E-3</v>
      </c>
      <c r="AS20" s="44"/>
      <c r="AT20" s="44">
        <f>'1.NUMBERS OF WOMEN'!AT20/'1.NUMBERS OF WOMEN'!AT26</f>
        <v>1.606425702811245E-3</v>
      </c>
      <c r="AU20" s="44">
        <f>'1.NUMBERS OF WOMEN'!AU20/'1.NUMBERS OF WOMEN'!AU26</f>
        <v>3.8407821229050278E-3</v>
      </c>
      <c r="AV20" s="44">
        <f>'1.NUMBERS OF WOMEN'!AV20/'1.NUMBERS OF WOMEN'!AV26</f>
        <v>3.5335689045936395E-3</v>
      </c>
      <c r="AW20" s="125">
        <f>'1.NUMBERS OF WOMEN'!AW20/'1.NUMBERS OF WOMEN'!AW26</f>
        <v>4.5011252813203298E-3</v>
      </c>
      <c r="AX20" s="127">
        <f t="shared" si="0"/>
        <v>1.2339196639537937E-2</v>
      </c>
      <c r="AY20" s="127">
        <f t="shared" si="1"/>
        <v>0</v>
      </c>
      <c r="AZ20" s="125">
        <f>'1.NUMBERS OF WOMEN'!AZ20/'1.NUMBERS OF WOMEN'!AZ26</f>
        <v>5.6047812956295405E-3</v>
      </c>
    </row>
    <row r="21" spans="1:55" ht="30" customHeight="1" thickTop="1" thickBot="1">
      <c r="A21" s="15">
        <v>9</v>
      </c>
      <c r="B21" s="8" t="s">
        <v>22</v>
      </c>
      <c r="D21" s="44">
        <f>'1.NUMBERS OF WOMEN'!D21/'1.NUMBERS OF WOMEN'!D26</f>
        <v>1.9880715705765406E-3</v>
      </c>
      <c r="E21" s="44">
        <f>'1.NUMBERS OF WOMEN'!E21/'1.NUMBERS OF WOMEN'!E26</f>
        <v>0</v>
      </c>
      <c r="F21" s="44">
        <f>'1.NUMBERS OF WOMEN'!F21/'1.NUMBERS OF WOMEN'!F26</f>
        <v>1.4278914802475012E-3</v>
      </c>
      <c r="G21" s="44">
        <f>'1.NUMBERS OF WOMEN'!G21/'1.NUMBERS OF WOMEN'!G26</f>
        <v>1.6622340425531915E-3</v>
      </c>
      <c r="H21" s="44">
        <f>'1.NUMBERS OF WOMEN'!H21/'1.NUMBERS OF WOMEN'!H26</f>
        <v>1.5881418740074113E-3</v>
      </c>
      <c r="I21" s="44">
        <f>'1.NUMBERS OF WOMEN'!I21/'1.NUMBERS OF WOMEN'!I26</f>
        <v>1.7699115044247787E-3</v>
      </c>
      <c r="J21" s="44">
        <f>'1.NUMBERS OF WOMEN'!J21/'1.NUMBERS OF WOMEN'!J26</f>
        <v>1.665197374865315E-3</v>
      </c>
      <c r="K21" s="44">
        <f>'1.NUMBERS OF WOMEN'!K21/'1.NUMBERS OF WOMEN'!K26</f>
        <v>3.7735849056603774E-3</v>
      </c>
      <c r="L21" s="44">
        <f>'1.NUMBERS OF WOMEN'!L21/'1.NUMBERS OF WOMEN'!L26</f>
        <v>1.7991004497751124E-3</v>
      </c>
      <c r="M21" s="44">
        <f>'1.NUMBERS OF WOMEN'!M21/'1.NUMBERS OF WOMEN'!M26</f>
        <v>3.8986354775828458E-3</v>
      </c>
      <c r="N21" s="44">
        <f>'1.NUMBERS OF WOMEN'!N21/'1.NUMBERS OF WOMEN'!N26</f>
        <v>2.8382213812677389E-3</v>
      </c>
      <c r="O21" s="44">
        <f>'1.NUMBERS OF WOMEN'!O21/'1.NUMBERS OF WOMEN'!O26</f>
        <v>1.9620667102681491E-3</v>
      </c>
      <c r="P21" s="44">
        <f>'1.NUMBERS OF WOMEN'!P21/'1.NUMBERS OF WOMEN'!P26</f>
        <v>0</v>
      </c>
      <c r="Q21" s="44">
        <f>'1.NUMBERS OF WOMEN'!Q21/'1.NUMBERS OF WOMEN'!Q26</f>
        <v>0</v>
      </c>
      <c r="R21" s="44"/>
      <c r="S21" s="44">
        <f>'1.NUMBERS OF WOMEN'!S21/'1.NUMBERS OF WOMEN'!S26</f>
        <v>3.4196384953590619E-3</v>
      </c>
      <c r="T21" s="44">
        <f>'1.NUMBERS OF WOMEN'!T21/'1.NUMBERS OF WOMEN'!T26</f>
        <v>2.0435967302452314E-3</v>
      </c>
      <c r="U21" s="44">
        <f>'1.NUMBERS OF WOMEN'!U21/'1.NUMBERS OF WOMEN'!U26</f>
        <v>1.5495867768595042E-3</v>
      </c>
      <c r="V21" s="44">
        <f>'1.NUMBERS OF WOMEN'!V21/'1.NUMBERS OF WOMEN'!V26</f>
        <v>1.4350369797990947E-3</v>
      </c>
      <c r="W21" s="44">
        <f>'1.NUMBERS OF WOMEN'!W21/'1.NUMBERS OF WOMEN'!W26</f>
        <v>0</v>
      </c>
      <c r="X21" s="44">
        <f>'1.NUMBERS OF WOMEN'!X21/'1.NUMBERS OF WOMEN'!X26</f>
        <v>1.3611615245009074E-3</v>
      </c>
      <c r="Y21" s="44">
        <f>'1.NUMBERS OF WOMEN'!Y21/'1.NUMBERS OF WOMEN'!Y26</f>
        <v>2.331681725444477E-3</v>
      </c>
      <c r="Z21" s="44">
        <f>'1.NUMBERS OF WOMEN'!Z21/'1.NUMBERS OF WOMEN'!Z26</f>
        <v>2.1164021164021165E-3</v>
      </c>
      <c r="AA21" s="44">
        <f>'1.NUMBERS OF WOMEN'!AA21/'1.NUMBERS OF WOMEN'!AA26</f>
        <v>1.2722646310432571E-3</v>
      </c>
      <c r="AB21" s="44">
        <f>'1.NUMBERS OF WOMEN'!AB21/'1.NUMBERS OF WOMEN'!AB26</f>
        <v>3.5280282242257936E-3</v>
      </c>
      <c r="AC21" s="44">
        <f>'1.NUMBERS OF WOMEN'!AC21/'1.NUMBERS OF WOMEN'!AC26</f>
        <v>2.8248587570621469E-3</v>
      </c>
      <c r="AD21" s="44">
        <f>'1.NUMBERS OF WOMEN'!AD21/'1.NUMBERS OF WOMEN'!AD26</f>
        <v>1.1618900077459333E-3</v>
      </c>
      <c r="AE21" s="44">
        <f>'1.NUMBERS OF WOMEN'!AE21/'1.NUMBERS OF WOMEN'!AE26</f>
        <v>2.9647198339756895E-3</v>
      </c>
      <c r="AF21" s="44">
        <f>'1.NUMBERS OF WOMEN'!AF21/'1.NUMBERS OF WOMEN'!AF26</f>
        <v>3.1116934163118244E-3</v>
      </c>
      <c r="AG21" s="44">
        <f>'1.NUMBERS OF WOMEN'!AG21/'1.NUMBERS OF WOMEN'!AG26</f>
        <v>3.27653997378768E-3</v>
      </c>
      <c r="AH21" s="44">
        <f>'1.NUMBERS OF WOMEN'!AH21/'1.NUMBERS OF WOMEN'!AH26</f>
        <v>5.5132580729850356E-3</v>
      </c>
      <c r="AI21" s="44">
        <f>'1.NUMBERS OF WOMEN'!AI21/'1.NUMBERS OF WOMEN'!AI26</f>
        <v>3.3135441115559852E-3</v>
      </c>
      <c r="AJ21" s="44">
        <f>'1.NUMBERS OF WOMEN'!AJ21/'1.NUMBERS OF WOMEN'!AJ26</f>
        <v>6.5530799475753605E-4</v>
      </c>
      <c r="AK21" s="44">
        <f>'1.NUMBERS OF WOMEN'!AK21/'1.NUMBERS OF WOMEN'!AK26</f>
        <v>1.9169329073482429E-3</v>
      </c>
      <c r="AL21" s="44">
        <f>'1.NUMBERS OF WOMEN'!AL21/'1.NUMBERS OF WOMEN'!AL26</f>
        <v>4.6109510086455334E-3</v>
      </c>
      <c r="AM21" s="44">
        <f>'1.NUMBERS OF WOMEN'!AM21/'1.NUMBERS OF WOMEN'!AM26</f>
        <v>4.1194644696189494E-3</v>
      </c>
      <c r="AN21" s="44">
        <f>'1.NUMBERS OF WOMEN'!AN21/'1.NUMBERS OF WOMEN'!AN26</f>
        <v>1.4064697609001407E-3</v>
      </c>
      <c r="AO21" s="44">
        <f>'1.NUMBERS OF WOMEN'!AO21/'1.NUMBERS OF WOMEN'!AO26</f>
        <v>1.890359168241966E-3</v>
      </c>
      <c r="AP21" s="44">
        <f>'1.NUMBERS OF WOMEN'!AP21/'1.NUMBERS OF WOMEN'!AP26</f>
        <v>5.4525627044711015E-3</v>
      </c>
      <c r="AQ21" s="44">
        <f>'1.NUMBERS OF WOMEN'!AQ21/'1.NUMBERS OF WOMEN'!AQ26</f>
        <v>2.352941176470588E-3</v>
      </c>
      <c r="AR21" s="44">
        <f>'1.NUMBERS OF WOMEN'!AR21/'1.NUMBERS OF WOMEN'!AR26</f>
        <v>2.7500859401856309E-3</v>
      </c>
      <c r="AS21" s="44"/>
      <c r="AT21" s="44">
        <f>'1.NUMBERS OF WOMEN'!AT21/'1.NUMBERS OF WOMEN'!AT26</f>
        <v>3.2128514056224901E-3</v>
      </c>
      <c r="AU21" s="44">
        <f>'1.NUMBERS OF WOMEN'!AU21/'1.NUMBERS OF WOMEN'!AU26</f>
        <v>2.4441340782122905E-3</v>
      </c>
      <c r="AV21" s="44">
        <f>'1.NUMBERS OF WOMEN'!AV21/'1.NUMBERS OF WOMEN'!AV26</f>
        <v>3.5335689045936395E-3</v>
      </c>
      <c r="AW21" s="125">
        <f>'1.NUMBERS OF WOMEN'!AW21/'1.NUMBERS OF WOMEN'!AW26</f>
        <v>3.0007501875468868E-3</v>
      </c>
      <c r="AX21" s="127">
        <f t="shared" si="0"/>
        <v>5.5132580729850356E-3</v>
      </c>
      <c r="AY21" s="127">
        <f t="shared" si="1"/>
        <v>0</v>
      </c>
      <c r="AZ21" s="125">
        <f>'1.NUMBERS OF WOMEN'!AZ21/'1.NUMBERS OF WOMEN'!AZ26</f>
        <v>2.4486908573138769E-3</v>
      </c>
      <c r="BB21" s="3">
        <v>9</v>
      </c>
      <c r="BC21" s="223">
        <f>AZ21</f>
        <v>2.4486908573138769E-3</v>
      </c>
    </row>
    <row r="22" spans="1:55" ht="30" customHeight="1" thickTop="1" thickBot="1">
      <c r="A22" s="14" t="s">
        <v>12</v>
      </c>
      <c r="B22" s="7" t="s">
        <v>74</v>
      </c>
      <c r="D22" s="44">
        <f>'1.NUMBERS OF WOMEN'!D22/'1.NUMBERS OF WOMEN'!D26</f>
        <v>2.186878727634195E-2</v>
      </c>
      <c r="E22" s="44">
        <f>'1.NUMBERS OF WOMEN'!E22/'1.NUMBERS OF WOMEN'!E26</f>
        <v>1.6666666666666666E-2</v>
      </c>
      <c r="F22" s="44">
        <f>'1.NUMBERS OF WOMEN'!F22/'1.NUMBERS OF WOMEN'!F26</f>
        <v>4.6168491194669203E-2</v>
      </c>
      <c r="G22" s="44">
        <f>'1.NUMBERS OF WOMEN'!G22/'1.NUMBERS OF WOMEN'!G26</f>
        <v>2.5598404255319149E-2</v>
      </c>
      <c r="H22" s="44">
        <f>'1.NUMBERS OF WOMEN'!H22/'1.NUMBERS OF WOMEN'!H26</f>
        <v>2.8586553732133403E-2</v>
      </c>
      <c r="I22" s="44">
        <f>'1.NUMBERS OF WOMEN'!I22/'1.NUMBERS OF WOMEN'!I26</f>
        <v>2.6548672566371681E-2</v>
      </c>
      <c r="J22" s="44">
        <f>'1.NUMBERS OF WOMEN'!J22/'1.NUMBERS OF WOMEN'!J26</f>
        <v>2.6545205211088257E-2</v>
      </c>
      <c r="K22" s="44">
        <f>'1.NUMBERS OF WOMEN'!K22/'1.NUMBERS OF WOMEN'!K26</f>
        <v>3.5579514824797841E-2</v>
      </c>
      <c r="L22" s="44">
        <f>'1.NUMBERS OF WOMEN'!L22/'1.NUMBERS OF WOMEN'!L26</f>
        <v>2.7586206896551724E-2</v>
      </c>
      <c r="M22" s="44">
        <f>'1.NUMBERS OF WOMEN'!M22/'1.NUMBERS OF WOMEN'!M26</f>
        <v>2.1442495126705652E-2</v>
      </c>
      <c r="N22" s="44">
        <f>'1.NUMBERS OF WOMEN'!N22/'1.NUMBERS OF WOMEN'!N26</f>
        <v>3.6423841059602648E-2</v>
      </c>
      <c r="O22" s="44">
        <f>'1.NUMBERS OF WOMEN'!O22/'1.NUMBERS OF WOMEN'!O26</f>
        <v>2.4198822759973839E-2</v>
      </c>
      <c r="P22" s="44">
        <f>'1.NUMBERS OF WOMEN'!P22/'1.NUMBERS OF WOMEN'!P26</f>
        <v>1.5060240963855422E-2</v>
      </c>
      <c r="Q22" s="44">
        <f>'1.NUMBERS OF WOMEN'!Q22/'1.NUMBERS OF WOMEN'!Q26</f>
        <v>2.9449423815621E-2</v>
      </c>
      <c r="R22" s="44"/>
      <c r="S22" s="44">
        <f>'1.NUMBERS OF WOMEN'!S22/'1.NUMBERS OF WOMEN'!S26</f>
        <v>3.6150464093795798E-2</v>
      </c>
      <c r="T22" s="44">
        <f>'1.NUMBERS OF WOMEN'!T22/'1.NUMBERS OF WOMEN'!T26</f>
        <v>2.6907356948228881E-2</v>
      </c>
      <c r="U22" s="44">
        <f>'1.NUMBERS OF WOMEN'!U22/'1.NUMBERS OF WOMEN'!U26</f>
        <v>2.2727272727272728E-2</v>
      </c>
      <c r="V22" s="44">
        <f>'1.NUMBERS OF WOMEN'!V22/'1.NUMBERS OF WOMEN'!V26</f>
        <v>2.7928027376090077E-2</v>
      </c>
      <c r="W22" s="44">
        <f>'1.NUMBERS OF WOMEN'!W22/'1.NUMBERS OF WOMEN'!W26</f>
        <v>6.41025641025641E-3</v>
      </c>
      <c r="X22" s="44">
        <f>'1.NUMBERS OF WOMEN'!X22/'1.NUMBERS OF WOMEN'!X26</f>
        <v>4.1742286751361164E-2</v>
      </c>
      <c r="Y22" s="44">
        <f>'1.NUMBERS OF WOMEN'!Y22/'1.NUMBERS OF WOMEN'!Y26</f>
        <v>2.2442436607403089E-2</v>
      </c>
      <c r="Z22" s="44">
        <f>'1.NUMBERS OF WOMEN'!Z22/'1.NUMBERS OF WOMEN'!Z26</f>
        <v>8.4656084656084662E-3</v>
      </c>
      <c r="AA22" s="44">
        <f>'1.NUMBERS OF WOMEN'!AA22/'1.NUMBERS OF WOMEN'!AA26</f>
        <v>3.4351145038167941E-2</v>
      </c>
      <c r="AB22" s="44">
        <f>'1.NUMBERS OF WOMEN'!AB22/'1.NUMBERS OF WOMEN'!AB26</f>
        <v>2.4304194433555467E-2</v>
      </c>
      <c r="AC22" s="44">
        <f>'1.NUMBERS OF WOMEN'!AC22/'1.NUMBERS OF WOMEN'!AC26</f>
        <v>8.4745762711864406E-3</v>
      </c>
      <c r="AD22" s="44">
        <f>'1.NUMBERS OF WOMEN'!AD22/'1.NUMBERS OF WOMEN'!AD26</f>
        <v>2.711076684740511E-3</v>
      </c>
      <c r="AE22" s="44">
        <f>'1.NUMBERS OF WOMEN'!AE22/'1.NUMBERS OF WOMEN'!AE26</f>
        <v>2.3421286688407945E-2</v>
      </c>
      <c r="AF22" s="44">
        <f>'1.NUMBERS OF WOMEN'!AF22/'1.NUMBERS OF WOMEN'!AF26</f>
        <v>2.3255813953488372E-2</v>
      </c>
      <c r="AG22" s="44">
        <f>'1.NUMBERS OF WOMEN'!AG22/'1.NUMBERS OF WOMEN'!AG26</f>
        <v>2.7304499781564E-2</v>
      </c>
      <c r="AH22" s="44">
        <f>'1.NUMBERS OF WOMEN'!AH22/'1.NUMBERS OF WOMEN'!AH26</f>
        <v>2.7566290364925177E-2</v>
      </c>
      <c r="AI22" s="44">
        <f>'1.NUMBERS OF WOMEN'!AI22/'1.NUMBERS OF WOMEN'!AI26</f>
        <v>2.3885130470799393E-2</v>
      </c>
      <c r="AJ22" s="44">
        <f>'1.NUMBERS OF WOMEN'!AJ22/'1.NUMBERS OF WOMEN'!AJ26</f>
        <v>2.9488859764089121E-2</v>
      </c>
      <c r="AK22" s="44">
        <f>'1.NUMBERS OF WOMEN'!AK22/'1.NUMBERS OF WOMEN'!AK26</f>
        <v>1.4696485623003195E-2</v>
      </c>
      <c r="AL22" s="44">
        <f>'1.NUMBERS OF WOMEN'!AL22/'1.NUMBERS OF WOMEN'!AL26</f>
        <v>3.2853025936599424E-2</v>
      </c>
      <c r="AM22" s="44">
        <f>'1.NUMBERS OF WOMEN'!AM22/'1.NUMBERS OF WOMEN'!AM26</f>
        <v>2.909371781668383E-2</v>
      </c>
      <c r="AN22" s="44">
        <f>'1.NUMBERS OF WOMEN'!AN22/'1.NUMBERS OF WOMEN'!AN26</f>
        <v>1.3595874355368026E-2</v>
      </c>
      <c r="AO22" s="44">
        <f>'1.NUMBERS OF WOMEN'!AO22/'1.NUMBERS OF WOMEN'!AO26</f>
        <v>1.5122873345935728E-2</v>
      </c>
      <c r="AP22" s="44">
        <f>'1.NUMBERS OF WOMEN'!AP22/'1.NUMBERS OF WOMEN'!AP26</f>
        <v>1.8538713195201745E-2</v>
      </c>
      <c r="AQ22" s="44">
        <f>'1.NUMBERS OF WOMEN'!AQ22/'1.NUMBERS OF WOMEN'!AQ26</f>
        <v>3.7647058823529408E-2</v>
      </c>
      <c r="AR22" s="44">
        <f>'1.NUMBERS OF WOMEN'!AR22/'1.NUMBERS OF WOMEN'!AR26</f>
        <v>2.9563423856995532E-2</v>
      </c>
      <c r="AS22" s="44"/>
      <c r="AT22" s="44">
        <f>'1.NUMBERS OF WOMEN'!AT22/'1.NUMBERS OF WOMEN'!AT26</f>
        <v>2.0080321285140562E-2</v>
      </c>
      <c r="AU22" s="44">
        <f>'1.NUMBERS OF WOMEN'!AU22/'1.NUMBERS OF WOMEN'!AU26</f>
        <v>3.5963687150837989E-2</v>
      </c>
      <c r="AV22" s="44">
        <f>'1.NUMBERS OF WOMEN'!AV22/'1.NUMBERS OF WOMEN'!AV26</f>
        <v>1.5901060070671377E-2</v>
      </c>
      <c r="AW22" s="125">
        <f>'1.NUMBERS OF WOMEN'!AW22/'1.NUMBERS OF WOMEN'!AW26</f>
        <v>2.5506376594148537E-2</v>
      </c>
      <c r="AX22" s="127">
        <f t="shared" si="0"/>
        <v>4.6168491194669203E-2</v>
      </c>
      <c r="AY22" s="127">
        <f t="shared" si="1"/>
        <v>2.711076684740511E-3</v>
      </c>
      <c r="AZ22" s="125">
        <f>'1.NUMBERS OF WOMEN'!AZ22/'1.NUMBERS OF WOMEN'!AZ26</f>
        <v>2.6128438370078812E-2</v>
      </c>
      <c r="BB22" s="3">
        <v>10</v>
      </c>
      <c r="BC22" s="223">
        <f>SUM(AZ22:AZ24)</f>
        <v>4.2915574580775058E-2</v>
      </c>
    </row>
    <row r="23" spans="1:55" ht="30" customHeight="1" thickTop="1" thickBot="1">
      <c r="A23" s="12" t="s">
        <v>8</v>
      </c>
      <c r="B23" s="5" t="s">
        <v>75</v>
      </c>
      <c r="D23" s="44">
        <f>'1.NUMBERS OF WOMEN'!D23/'1.NUMBERS OF WOMEN'!D26</f>
        <v>7.6209410205434064E-3</v>
      </c>
      <c r="E23" s="44">
        <f>'1.NUMBERS OF WOMEN'!E23/'1.NUMBERS OF WOMEN'!E26</f>
        <v>7.4074074074074077E-3</v>
      </c>
      <c r="F23" s="44">
        <f>'1.NUMBERS OF WOMEN'!F23/'1.NUMBERS OF WOMEN'!F26</f>
        <v>1.4278914802475012E-2</v>
      </c>
      <c r="G23" s="44">
        <f>'1.NUMBERS OF WOMEN'!G23/'1.NUMBERS OF WOMEN'!G26</f>
        <v>7.9787234042553185E-3</v>
      </c>
      <c r="H23" s="44">
        <f>'1.NUMBERS OF WOMEN'!H23/'1.NUMBERS OF WOMEN'!H26</f>
        <v>1.2175754367390153E-2</v>
      </c>
      <c r="I23" s="44">
        <f>'1.NUMBERS OF WOMEN'!I23/'1.NUMBERS OF WOMEN'!I26</f>
        <v>3.5398230088495575E-3</v>
      </c>
      <c r="J23" s="44">
        <f>'1.NUMBERS OF WOMEN'!J23/'1.NUMBERS OF WOMEN'!J26</f>
        <v>1.0382995396219022E-2</v>
      </c>
      <c r="K23" s="44">
        <f>'1.NUMBERS OF WOMEN'!K23/'1.NUMBERS OF WOMEN'!K26</f>
        <v>9.1644204851752016E-3</v>
      </c>
      <c r="L23" s="44">
        <f>'1.NUMBERS OF WOMEN'!L23/'1.NUMBERS OF WOMEN'!L26</f>
        <v>7.7961019490254873E-3</v>
      </c>
      <c r="M23" s="44">
        <f>'1.NUMBERS OF WOMEN'!M23/'1.NUMBERS OF WOMEN'!M26</f>
        <v>7.7972709551656916E-3</v>
      </c>
      <c r="N23" s="44">
        <f>'1.NUMBERS OF WOMEN'!N23/'1.NUMBERS OF WOMEN'!N26</f>
        <v>1.466414380321665E-2</v>
      </c>
      <c r="O23" s="44">
        <f>'1.NUMBERS OF WOMEN'!O23/'1.NUMBERS OF WOMEN'!O26</f>
        <v>3.9241334205362983E-3</v>
      </c>
      <c r="P23" s="44">
        <f>'1.NUMBERS OF WOMEN'!P23/'1.NUMBERS OF WOMEN'!P26</f>
        <v>0</v>
      </c>
      <c r="Q23" s="44">
        <f>'1.NUMBERS OF WOMEN'!Q23/'1.NUMBERS OF WOMEN'!Q26</f>
        <v>7.6824583866837385E-3</v>
      </c>
      <c r="R23" s="44"/>
      <c r="S23" s="44">
        <f>'1.NUMBERS OF WOMEN'!S23/'1.NUMBERS OF WOMEN'!S26</f>
        <v>5.3737176355642402E-3</v>
      </c>
      <c r="T23" s="44">
        <f>'1.NUMBERS OF WOMEN'!T23/'1.NUMBERS OF WOMEN'!T26</f>
        <v>7.1525885558583104E-3</v>
      </c>
      <c r="U23" s="44">
        <f>'1.NUMBERS OF WOMEN'!U23/'1.NUMBERS OF WOMEN'!U26</f>
        <v>6.7148760330578514E-3</v>
      </c>
      <c r="V23" s="44">
        <f>'1.NUMBERS OF WOMEN'!V23/'1.NUMBERS OF WOMEN'!V26</f>
        <v>6.8440225190418372E-3</v>
      </c>
      <c r="W23" s="44">
        <f>'1.NUMBERS OF WOMEN'!W23/'1.NUMBERS OF WOMEN'!W26</f>
        <v>3.205128205128205E-3</v>
      </c>
      <c r="X23" s="44">
        <f>'1.NUMBERS OF WOMEN'!X23/'1.NUMBERS OF WOMEN'!X26</f>
        <v>9.5281306715063515E-3</v>
      </c>
      <c r="Y23" s="44">
        <f>'1.NUMBERS OF WOMEN'!Y23/'1.NUMBERS OF WOMEN'!Y26</f>
        <v>9.9096473331390274E-3</v>
      </c>
      <c r="Z23" s="44">
        <f>'1.NUMBERS OF WOMEN'!Z23/'1.NUMBERS OF WOMEN'!Z26</f>
        <v>0</v>
      </c>
      <c r="AA23" s="44">
        <f>'1.NUMBERS OF WOMEN'!AA23/'1.NUMBERS OF WOMEN'!AA26</f>
        <v>1.653944020356234E-2</v>
      </c>
      <c r="AB23" s="44">
        <f>'1.NUMBERS OF WOMEN'!AB23/'1.NUMBERS OF WOMEN'!AB26</f>
        <v>7.8400627205017642E-3</v>
      </c>
      <c r="AC23" s="44">
        <f>'1.NUMBERS OF WOMEN'!AC23/'1.NUMBERS OF WOMEN'!AC26</f>
        <v>0</v>
      </c>
      <c r="AD23" s="44">
        <f>'1.NUMBERS OF WOMEN'!AD23/'1.NUMBERS OF WOMEN'!AD26</f>
        <v>1.5491866769945779E-3</v>
      </c>
      <c r="AE23" s="44">
        <f>'1.NUMBERS OF WOMEN'!AE23/'1.NUMBERS OF WOMEN'!AE26</f>
        <v>5.0400237177586722E-3</v>
      </c>
      <c r="AF23" s="44">
        <f>'1.NUMBERS OF WOMEN'!AF23/'1.NUMBERS OF WOMEN'!AF26</f>
        <v>5.5682934818211596E-3</v>
      </c>
      <c r="AG23" s="44">
        <f>'1.NUMBERS OF WOMEN'!AG23/'1.NUMBERS OF WOMEN'!AG26</f>
        <v>1.0921799912625601E-2</v>
      </c>
      <c r="AH23" s="44">
        <f>'1.NUMBERS OF WOMEN'!AH23/'1.NUMBERS OF WOMEN'!AH26</f>
        <v>9.7138356524022057E-3</v>
      </c>
      <c r="AI23" s="44">
        <f>'1.NUMBERS OF WOMEN'!AI23/'1.NUMBERS OF WOMEN'!AI26</f>
        <v>8.1457959409084631E-3</v>
      </c>
      <c r="AJ23" s="44">
        <f>'1.NUMBERS OF WOMEN'!AJ23/'1.NUMBERS OF WOMEN'!AJ26</f>
        <v>7.8636959370904317E-3</v>
      </c>
      <c r="AK23" s="44">
        <f>'1.NUMBERS OF WOMEN'!AK23/'1.NUMBERS OF WOMEN'!AK26</f>
        <v>5.111821086261981E-3</v>
      </c>
      <c r="AL23" s="44">
        <f>'1.NUMBERS OF WOMEN'!AL23/'1.NUMBERS OF WOMEN'!AL26</f>
        <v>9.7982708933717581E-3</v>
      </c>
      <c r="AM23" s="44">
        <f>'1.NUMBERS OF WOMEN'!AM23/'1.NUMBERS OF WOMEN'!AM26</f>
        <v>1.4675592173017508E-2</v>
      </c>
      <c r="AN23" s="44">
        <f>'1.NUMBERS OF WOMEN'!AN23/'1.NUMBERS OF WOMEN'!AN26</f>
        <v>3.7505860290670419E-3</v>
      </c>
      <c r="AO23" s="44">
        <f>'1.NUMBERS OF WOMEN'!AO23/'1.NUMBERS OF WOMEN'!AO26</f>
        <v>3.780718336483932E-3</v>
      </c>
      <c r="AP23" s="44">
        <f>'1.NUMBERS OF WOMEN'!AP23/'1.NUMBERS OF WOMEN'!AP26</f>
        <v>3.2715376226826608E-3</v>
      </c>
      <c r="AQ23" s="44">
        <f>'1.NUMBERS OF WOMEN'!AQ23/'1.NUMBERS OF WOMEN'!AQ26</f>
        <v>9.4117647058823521E-3</v>
      </c>
      <c r="AR23" s="44">
        <f>'1.NUMBERS OF WOMEN'!AR23/'1.NUMBERS OF WOMEN'!AR26</f>
        <v>1.2031625988312134E-2</v>
      </c>
      <c r="AS23" s="44"/>
      <c r="AT23" s="44">
        <f>'1.NUMBERS OF WOMEN'!AT23/'1.NUMBERS OF WOMEN'!AT26</f>
        <v>4.8192771084337354E-3</v>
      </c>
      <c r="AU23" s="44">
        <f>'1.NUMBERS OF WOMEN'!AU23/'1.NUMBERS OF WOMEN'!AU26</f>
        <v>3.8407821229050278E-3</v>
      </c>
      <c r="AV23" s="44">
        <f>'1.NUMBERS OF WOMEN'!AV23/'1.NUMBERS OF WOMEN'!AV26</f>
        <v>7.0671378091872791E-3</v>
      </c>
      <c r="AW23" s="125">
        <f>'1.NUMBERS OF WOMEN'!AW23/'1.NUMBERS OF WOMEN'!AW26</f>
        <v>6.7516879219804947E-3</v>
      </c>
      <c r="AX23" s="127">
        <f t="shared" si="0"/>
        <v>1.653944020356234E-2</v>
      </c>
      <c r="AY23" s="127">
        <f t="shared" si="1"/>
        <v>0</v>
      </c>
      <c r="AZ23" s="125">
        <f>'1.NUMBERS OF WOMEN'!AZ23/'1.NUMBERS OF WOMEN'!AZ26</f>
        <v>8.0988182799307112E-3</v>
      </c>
    </row>
    <row r="24" spans="1:55" ht="30" customHeight="1" thickTop="1" thickBot="1">
      <c r="A24" s="13" t="s">
        <v>10</v>
      </c>
      <c r="B24" s="9" t="s">
        <v>76</v>
      </c>
      <c r="D24" s="44">
        <f>'1.NUMBERS OF WOMEN'!D24/'1.NUMBERS OF WOMEN'!D26</f>
        <v>6.958250497017893E-3</v>
      </c>
      <c r="E24" s="44">
        <f>'1.NUMBERS OF WOMEN'!E24/'1.NUMBERS OF WOMEN'!E26</f>
        <v>0</v>
      </c>
      <c r="F24" s="44">
        <f>'1.NUMBERS OF WOMEN'!F24/'1.NUMBERS OF WOMEN'!F26</f>
        <v>9.9952403617325075E-3</v>
      </c>
      <c r="G24" s="44">
        <f>'1.NUMBERS OF WOMEN'!G24/'1.NUMBERS OF WOMEN'!G26</f>
        <v>1.1303191489361703E-2</v>
      </c>
      <c r="H24" s="44">
        <f>'1.NUMBERS OF WOMEN'!H24/'1.NUMBERS OF WOMEN'!H26</f>
        <v>7.9407093700370572E-3</v>
      </c>
      <c r="I24" s="44">
        <f>'1.NUMBERS OF WOMEN'!I24/'1.NUMBERS OF WOMEN'!I26</f>
        <v>5.3097345132743362E-3</v>
      </c>
      <c r="J24" s="44">
        <f>'1.NUMBERS OF WOMEN'!J24/'1.NUMBERS OF WOMEN'!J26</f>
        <v>7.7382701537858749E-3</v>
      </c>
      <c r="K24" s="44">
        <f>'1.NUMBERS OF WOMEN'!K24/'1.NUMBERS OF WOMEN'!K26</f>
        <v>7.0080862533692719E-3</v>
      </c>
      <c r="L24" s="44">
        <f>'1.NUMBERS OF WOMEN'!L24/'1.NUMBERS OF WOMEN'!L26</f>
        <v>8.095952023988006E-3</v>
      </c>
      <c r="M24" s="44">
        <f>'1.NUMBERS OF WOMEN'!M24/'1.NUMBERS OF WOMEN'!M26</f>
        <v>6.8226120857699801E-3</v>
      </c>
      <c r="N24" s="44">
        <f>'1.NUMBERS OF WOMEN'!N24/'1.NUMBERS OF WOMEN'!N26</f>
        <v>1.1352885525070956E-2</v>
      </c>
      <c r="O24" s="44">
        <f>'1.NUMBERS OF WOMEN'!O24/'1.NUMBERS OF WOMEN'!O26</f>
        <v>7.1942446043165471E-3</v>
      </c>
      <c r="P24" s="44">
        <f>'1.NUMBERS OF WOMEN'!P24/'1.NUMBERS OF WOMEN'!P26</f>
        <v>0</v>
      </c>
      <c r="Q24" s="44">
        <f>'1.NUMBERS OF WOMEN'!Q24/'1.NUMBERS OF WOMEN'!Q26</f>
        <v>8.9628681177976958E-3</v>
      </c>
      <c r="R24" s="44"/>
      <c r="S24" s="44">
        <f>'1.NUMBERS OF WOMEN'!S24/'1.NUMBERS OF WOMEN'!S26</f>
        <v>1.0258915486077186E-2</v>
      </c>
      <c r="T24" s="44">
        <f>'1.NUMBERS OF WOMEN'!T24/'1.NUMBERS OF WOMEN'!T26</f>
        <v>7.1525885558583104E-3</v>
      </c>
      <c r="U24" s="44">
        <f>'1.NUMBERS OF WOMEN'!U24/'1.NUMBERS OF WOMEN'!U26</f>
        <v>7.7479338842975209E-3</v>
      </c>
      <c r="V24" s="44">
        <f>'1.NUMBERS OF WOMEN'!V24/'1.NUMBERS OF WOMEN'!V26</f>
        <v>1.1811458218346395E-2</v>
      </c>
      <c r="W24" s="44">
        <f>'1.NUMBERS OF WOMEN'!W24/'1.NUMBERS OF WOMEN'!W26</f>
        <v>3.205128205128205E-3</v>
      </c>
      <c r="X24" s="44">
        <f>'1.NUMBERS OF WOMEN'!X24/'1.NUMBERS OF WOMEN'!X26</f>
        <v>5.4446460980036296E-3</v>
      </c>
      <c r="Y24" s="44">
        <f>'1.NUMBERS OF WOMEN'!Y24/'1.NUMBERS OF WOMEN'!Y26</f>
        <v>1.2241329058583503E-2</v>
      </c>
      <c r="Z24" s="44">
        <f>'1.NUMBERS OF WOMEN'!Z24/'1.NUMBERS OF WOMEN'!Z26</f>
        <v>2.1164021164021165E-3</v>
      </c>
      <c r="AA24" s="44">
        <f>'1.NUMBERS OF WOMEN'!AA24/'1.NUMBERS OF WOMEN'!AA26</f>
        <v>7.6335877862595417E-3</v>
      </c>
      <c r="AB24" s="44">
        <f>'1.NUMBERS OF WOMEN'!AB24/'1.NUMBERS OF WOMEN'!AB26</f>
        <v>6.6640533124264992E-3</v>
      </c>
      <c r="AC24" s="44">
        <f>'1.NUMBERS OF WOMEN'!AC24/'1.NUMBERS OF WOMEN'!AC26</f>
        <v>0</v>
      </c>
      <c r="AD24" s="44">
        <f>'1.NUMBERS OF WOMEN'!AD24/'1.NUMBERS OF WOMEN'!AD26</f>
        <v>1.1618900077459333E-3</v>
      </c>
      <c r="AE24" s="44">
        <f>'1.NUMBERS OF WOMEN'!AE24/'1.NUMBERS OF WOMEN'!AE26</f>
        <v>3.8541357841683963E-3</v>
      </c>
      <c r="AF24" s="44">
        <f>'1.NUMBERS OF WOMEN'!AF24/'1.NUMBERS OF WOMEN'!AF26</f>
        <v>8.0248935473304951E-3</v>
      </c>
      <c r="AG24" s="44">
        <f>'1.NUMBERS OF WOMEN'!AG24/'1.NUMBERS OF WOMEN'!AG26</f>
        <v>1.1795543905635648E-2</v>
      </c>
      <c r="AH24" s="44">
        <f>'1.NUMBERS OF WOMEN'!AH24/'1.NUMBERS OF WOMEN'!AH26</f>
        <v>1.5489629824100813E-2</v>
      </c>
      <c r="AI24" s="44">
        <f>'1.NUMBERS OF WOMEN'!AI24/'1.NUMBERS OF WOMEN'!AI26</f>
        <v>1.0769018362556951E-2</v>
      </c>
      <c r="AJ24" s="44">
        <f>'1.NUMBERS OF WOMEN'!AJ24/'1.NUMBERS OF WOMEN'!AJ26</f>
        <v>1.0484927916120577E-2</v>
      </c>
      <c r="AK24" s="44">
        <f>'1.NUMBERS OF WOMEN'!AK24/'1.NUMBERS OF WOMEN'!AK26</f>
        <v>5.111821086261981E-3</v>
      </c>
      <c r="AL24" s="44">
        <f>'1.NUMBERS OF WOMEN'!AL24/'1.NUMBERS OF WOMEN'!AL26</f>
        <v>2.420749279538905E-2</v>
      </c>
      <c r="AM24" s="44">
        <f>'1.NUMBERS OF WOMEN'!AM24/'1.NUMBERS OF WOMEN'!AM26</f>
        <v>1.3388259526261586E-2</v>
      </c>
      <c r="AN24" s="44">
        <f>'1.NUMBERS OF WOMEN'!AN24/'1.NUMBERS OF WOMEN'!AN26</f>
        <v>0</v>
      </c>
      <c r="AO24" s="44">
        <f>'1.NUMBERS OF WOMEN'!AO24/'1.NUMBERS OF WOMEN'!AO26</f>
        <v>3.780718336483932E-3</v>
      </c>
      <c r="AP24" s="44">
        <f>'1.NUMBERS OF WOMEN'!AP24/'1.NUMBERS OF WOMEN'!AP26</f>
        <v>0</v>
      </c>
      <c r="AQ24" s="44">
        <f>'1.NUMBERS OF WOMEN'!AQ24/'1.NUMBERS OF WOMEN'!AQ26</f>
        <v>5.8823529411764705E-3</v>
      </c>
      <c r="AR24" s="44">
        <f>'1.NUMBERS OF WOMEN'!AR24/'1.NUMBERS OF WOMEN'!AR26</f>
        <v>6.8752148504640769E-3</v>
      </c>
      <c r="AS24" s="44"/>
      <c r="AT24" s="44">
        <f>'1.NUMBERS OF WOMEN'!AT24/'1.NUMBERS OF WOMEN'!AT26</f>
        <v>8.0321285140562252E-4</v>
      </c>
      <c r="AU24" s="44">
        <f>'1.NUMBERS OF WOMEN'!AU24/'1.NUMBERS OF WOMEN'!AU26</f>
        <v>9.7765363128491621E-3</v>
      </c>
      <c r="AV24" s="44">
        <f>'1.NUMBERS OF WOMEN'!AV24/'1.NUMBERS OF WOMEN'!AV26</f>
        <v>7.0671378091872791E-3</v>
      </c>
      <c r="AW24" s="125">
        <f>'1.NUMBERS OF WOMEN'!AW24/'1.NUMBERS OF WOMEN'!AW26</f>
        <v>8.2520630157539385E-3</v>
      </c>
      <c r="AX24" s="127">
        <f t="shared" si="0"/>
        <v>2.420749279538905E-2</v>
      </c>
      <c r="AY24" s="127">
        <f t="shared" si="1"/>
        <v>0</v>
      </c>
      <c r="AZ24" s="125">
        <f>'1.NUMBERS OF WOMEN'!AZ24/'1.NUMBERS OF WOMEN'!AZ26</f>
        <v>8.6883179307655333E-3</v>
      </c>
    </row>
    <row r="25" spans="1:55" ht="21" customHeight="1" thickTop="1">
      <c r="D25" s="45">
        <f>SUM(D7:D24)</f>
        <v>0.98707753479125249</v>
      </c>
      <c r="E25" s="45">
        <f t="shared" ref="E25:AW25" si="2">SUM(E7:E24)</f>
        <v>1.0000000000000002</v>
      </c>
      <c r="F25" s="45">
        <f t="shared" si="2"/>
        <v>0.99999999999999989</v>
      </c>
      <c r="G25" s="45">
        <f t="shared" si="2"/>
        <v>0.98005319148936154</v>
      </c>
      <c r="H25" s="45">
        <f t="shared" si="2"/>
        <v>0.98888300688194819</v>
      </c>
      <c r="I25" s="45">
        <f t="shared" si="2"/>
        <v>1.0000000000000002</v>
      </c>
      <c r="J25" s="45">
        <f t="shared" si="2"/>
        <v>1.0000000000000004</v>
      </c>
      <c r="K25" s="45">
        <f t="shared" si="2"/>
        <v>0.99999999999999978</v>
      </c>
      <c r="L25" s="45">
        <f t="shared" si="2"/>
        <v>1</v>
      </c>
      <c r="M25" s="45">
        <f t="shared" si="2"/>
        <v>0.98538011695906436</v>
      </c>
      <c r="N25" s="45">
        <f t="shared" si="2"/>
        <v>0.9914853358561968</v>
      </c>
      <c r="O25" s="45">
        <f t="shared" si="2"/>
        <v>1.0000000000000002</v>
      </c>
      <c r="P25" s="45">
        <f t="shared" si="2"/>
        <v>0.99999999999999989</v>
      </c>
      <c r="Q25" s="45">
        <f t="shared" si="2"/>
        <v>0.99999999999999978</v>
      </c>
      <c r="R25" s="45"/>
      <c r="S25" s="45">
        <f t="shared" si="2"/>
        <v>0.98192476795310224</v>
      </c>
      <c r="T25" s="45">
        <f t="shared" si="2"/>
        <v>1</v>
      </c>
      <c r="U25" s="45">
        <f t="shared" si="2"/>
        <v>0.99999999999999967</v>
      </c>
      <c r="V25" s="45">
        <f t="shared" si="2"/>
        <v>0.98388343084225638</v>
      </c>
      <c r="W25" s="45">
        <f t="shared" si="2"/>
        <v>0.99999999999999989</v>
      </c>
      <c r="X25" s="45">
        <f t="shared" si="2"/>
        <v>1</v>
      </c>
      <c r="Y25" s="45">
        <f t="shared" si="2"/>
        <v>1</v>
      </c>
      <c r="Z25" s="45">
        <f>SUM(Z7:Z24)</f>
        <v>0.99999999999999967</v>
      </c>
      <c r="AA25" s="45">
        <f t="shared" si="2"/>
        <v>1</v>
      </c>
      <c r="AB25" s="45">
        <f t="shared" si="2"/>
        <v>0.98353586828694628</v>
      </c>
      <c r="AC25" s="45">
        <f t="shared" si="2"/>
        <v>0.99435028248587565</v>
      </c>
      <c r="AD25" s="45">
        <f t="shared" ref="AD25" si="3">SUM(AD7:AD24)</f>
        <v>0.99999999999999989</v>
      </c>
      <c r="AE25" s="45">
        <f t="shared" si="2"/>
        <v>0.98903053661428986</v>
      </c>
      <c r="AF25" s="45">
        <f t="shared" si="2"/>
        <v>0.98935473304945964</v>
      </c>
      <c r="AG25" s="45">
        <f t="shared" si="2"/>
        <v>0.98733071210135426</v>
      </c>
      <c r="AH25" s="45">
        <f t="shared" si="2"/>
        <v>0.98661065896560796</v>
      </c>
      <c r="AI25" s="45">
        <f t="shared" si="2"/>
        <v>0.99999999999999989</v>
      </c>
      <c r="AJ25" s="45">
        <f t="shared" si="2"/>
        <v>1</v>
      </c>
      <c r="AK25" s="45">
        <f t="shared" si="2"/>
        <v>0.98977635782747597</v>
      </c>
      <c r="AL25" s="45">
        <f t="shared" si="2"/>
        <v>0.98962536023054748</v>
      </c>
      <c r="AM25" s="45">
        <f t="shared" si="2"/>
        <v>0.99999999999999989</v>
      </c>
      <c r="AN25" s="45">
        <f t="shared" si="2"/>
        <v>0.99999999999999989</v>
      </c>
      <c r="AO25" s="45">
        <f t="shared" si="2"/>
        <v>1</v>
      </c>
      <c r="AP25" s="45">
        <f t="shared" si="2"/>
        <v>0.99563794983642306</v>
      </c>
      <c r="AQ25" s="45">
        <f t="shared" si="2"/>
        <v>0.99764705882352922</v>
      </c>
      <c r="AR25" s="45">
        <f t="shared" si="2"/>
        <v>1.0000000000000002</v>
      </c>
      <c r="AS25" s="45"/>
      <c r="AT25" s="45">
        <f t="shared" si="2"/>
        <v>1</v>
      </c>
      <c r="AU25" s="45">
        <f t="shared" si="2"/>
        <v>0.99092178770949735</v>
      </c>
      <c r="AV25" s="45">
        <f t="shared" si="2"/>
        <v>1</v>
      </c>
      <c r="AW25" s="45">
        <f t="shared" si="2"/>
        <v>0.99474868717179299</v>
      </c>
      <c r="AZ25" s="45">
        <f>SUM(AZ7:AZ24)</f>
        <v>0.99397803433608745</v>
      </c>
    </row>
    <row r="26" spans="1:55" ht="16">
      <c r="D26" s="36"/>
      <c r="E26" s="36"/>
      <c r="F26" s="36"/>
      <c r="G26" s="36"/>
      <c r="H26" s="36"/>
      <c r="I26" s="41"/>
      <c r="J26" s="36"/>
      <c r="K26" s="41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Z26" s="36"/>
    </row>
    <row r="27" spans="1:55" ht="16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42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Z27" s="36"/>
    </row>
    <row r="28" spans="1:55" ht="16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42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Z28" s="36"/>
    </row>
  </sheetData>
  <sheetProtection selectLockedCells="1" selectUnlockedCells="1"/>
  <mergeCells count="1">
    <mergeCell ref="A6:B6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5"/>
  <dimension ref="A1:BG37"/>
  <sheetViews>
    <sheetView zoomScaleSheetLayoutView="50" workbookViewId="0">
      <pane xSplit="2" topLeftCell="L1" activePane="topRight" state="frozen"/>
      <selection activeCell="S7" sqref="S7"/>
      <selection pane="topRight" activeCell="B2" sqref="B2"/>
    </sheetView>
  </sheetViews>
  <sheetFormatPr baseColWidth="10" defaultColWidth="9.1640625" defaultRowHeight="16"/>
  <cols>
    <col min="1" max="1" width="9.33203125" style="2" customWidth="1"/>
    <col min="2" max="2" width="80.5" style="2" customWidth="1"/>
    <col min="3" max="3" width="2.5" style="50" customWidth="1"/>
    <col min="4" max="5" width="8" style="50" bestFit="1" customWidth="1"/>
    <col min="6" max="6" width="12.6640625" style="50" bestFit="1" customWidth="1"/>
    <col min="7" max="8" width="8" style="50" bestFit="1" customWidth="1"/>
    <col min="9" max="9" width="10.6640625" style="50" bestFit="1" customWidth="1"/>
    <col min="10" max="10" width="11.5" style="50" bestFit="1" customWidth="1"/>
    <col min="11" max="11" width="12.5" style="50" bestFit="1" customWidth="1"/>
    <col min="12" max="12" width="14.83203125" style="50" bestFit="1" customWidth="1"/>
    <col min="13" max="13" width="12.6640625" style="50" bestFit="1" customWidth="1"/>
    <col min="14" max="14" width="13" style="50" bestFit="1" customWidth="1"/>
    <col min="15" max="15" width="10.5" style="50" bestFit="1" customWidth="1"/>
    <col min="16" max="16" width="12.5" style="50" bestFit="1" customWidth="1"/>
    <col min="17" max="17" width="13.5" style="50" bestFit="1" customWidth="1"/>
    <col min="18" max="18" width="15" style="50" bestFit="1" customWidth="1"/>
    <col min="19" max="19" width="18" style="50" bestFit="1" customWidth="1"/>
    <col min="20" max="20" width="12.33203125" style="50" bestFit="1" customWidth="1"/>
    <col min="21" max="21" width="8" style="50" bestFit="1" customWidth="1"/>
    <col min="22" max="22" width="14.83203125" style="50" bestFit="1" customWidth="1"/>
    <col min="23" max="23" width="15.6640625" style="50" bestFit="1" customWidth="1"/>
    <col min="24" max="24" width="13.83203125" style="50" bestFit="1" customWidth="1"/>
    <col min="25" max="25" width="18.1640625" style="50" bestFit="1" customWidth="1"/>
    <col min="26" max="26" width="11.83203125" style="3" bestFit="1" customWidth="1"/>
    <col min="27" max="27" width="14.33203125" style="50" bestFit="1" customWidth="1"/>
    <col min="28" max="28" width="9.5" style="50" bestFit="1" customWidth="1"/>
    <col min="29" max="29" width="15" style="50" bestFit="1" customWidth="1"/>
    <col min="30" max="30" width="15" style="50" customWidth="1"/>
    <col min="31" max="31" width="14.1640625" style="74" bestFit="1" customWidth="1"/>
    <col min="32" max="32" width="17.1640625" style="50" bestFit="1" customWidth="1"/>
    <col min="33" max="33" width="21.1640625" style="50" bestFit="1" customWidth="1"/>
    <col min="34" max="34" width="17.1640625" style="50" bestFit="1" customWidth="1"/>
    <col min="35" max="35" width="24" style="50" bestFit="1" customWidth="1"/>
    <col min="36" max="36" width="16.5" style="50" bestFit="1" customWidth="1"/>
    <col min="37" max="37" width="13.5" style="50" bestFit="1" customWidth="1"/>
    <col min="38" max="38" width="12.1640625" style="50" bestFit="1" customWidth="1"/>
    <col min="39" max="39" width="10.33203125" style="50" bestFit="1" customWidth="1"/>
    <col min="40" max="40" width="10" style="50" bestFit="1" customWidth="1"/>
    <col min="41" max="41" width="8" style="50" bestFit="1" customWidth="1"/>
    <col min="42" max="42" width="11.1640625" style="50" bestFit="1" customWidth="1"/>
    <col min="43" max="43" width="11.5" style="50" bestFit="1" customWidth="1"/>
    <col min="44" max="44" width="11.1640625" style="50" bestFit="1" customWidth="1"/>
    <col min="45" max="45" width="7.5" style="50" bestFit="1" customWidth="1"/>
    <col min="46" max="46" width="14.83203125" style="50" bestFit="1" customWidth="1"/>
    <col min="47" max="47" width="9.83203125" style="50" bestFit="1" customWidth="1"/>
    <col min="48" max="48" width="20.5" style="50" bestFit="1" customWidth="1"/>
    <col min="49" max="49" width="17.6640625" style="50" bestFit="1" customWidth="1"/>
    <col min="50" max="51" width="12.6640625" style="47" bestFit="1" customWidth="1"/>
    <col min="52" max="52" width="9.1640625" style="47"/>
    <col min="53" max="53" width="12" style="225" bestFit="1" customWidth="1"/>
    <col min="54" max="16384" width="9.1640625" style="50"/>
  </cols>
  <sheetData>
    <row r="1" spans="1:59" ht="31.5" customHeight="1">
      <c r="B1" s="10" t="s">
        <v>87</v>
      </c>
      <c r="D1" s="51"/>
      <c r="E1" s="51"/>
      <c r="F1" s="51"/>
      <c r="G1" s="51"/>
      <c r="H1" s="51"/>
      <c r="I1" s="51"/>
      <c r="J1" s="52"/>
      <c r="K1" s="51"/>
      <c r="L1" s="51"/>
      <c r="M1" s="51"/>
      <c r="N1" s="52"/>
      <c r="O1" s="51"/>
      <c r="P1" s="51"/>
      <c r="Q1" s="51"/>
      <c r="R1" s="53"/>
      <c r="S1" s="53"/>
      <c r="T1" s="52"/>
      <c r="U1" s="52"/>
      <c r="V1" s="52"/>
      <c r="W1" s="52"/>
      <c r="X1" s="52"/>
      <c r="Y1" s="52"/>
      <c r="Z1" s="36"/>
      <c r="AA1" s="52"/>
      <c r="AB1" s="54"/>
      <c r="AC1" s="52"/>
      <c r="AD1" s="52"/>
      <c r="AE1" s="51"/>
      <c r="AF1" s="51"/>
      <c r="AG1" s="54"/>
      <c r="AH1" s="54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43"/>
      <c r="AY1" s="43"/>
      <c r="AZ1" s="43"/>
    </row>
    <row r="2" spans="1:59" ht="24.75" customHeight="1">
      <c r="B2" s="249" t="s">
        <v>96</v>
      </c>
      <c r="D2" s="51"/>
      <c r="E2" s="51"/>
      <c r="F2" s="51"/>
      <c r="G2" s="51"/>
      <c r="H2" s="51"/>
      <c r="I2" s="51"/>
      <c r="J2" s="52"/>
      <c r="K2" s="51"/>
      <c r="L2" s="51"/>
      <c r="M2" s="51"/>
      <c r="N2" s="52"/>
      <c r="O2" s="51"/>
      <c r="P2" s="51"/>
      <c r="Q2" s="51"/>
      <c r="R2" s="54"/>
      <c r="S2" s="54"/>
      <c r="T2" s="52"/>
      <c r="U2" s="52"/>
      <c r="V2" s="52"/>
      <c r="W2" s="52"/>
      <c r="X2" s="52"/>
      <c r="Y2" s="52"/>
      <c r="Z2" s="36"/>
      <c r="AA2" s="52"/>
      <c r="AB2" s="54"/>
      <c r="AC2" s="52"/>
      <c r="AD2" s="52"/>
      <c r="AE2" s="51"/>
      <c r="AF2" s="51"/>
      <c r="AG2" s="54"/>
      <c r="AH2" s="54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43"/>
      <c r="AY2" s="43"/>
      <c r="AZ2" s="43"/>
    </row>
    <row r="3" spans="1:59" s="55" customFormat="1" ht="16.5" customHeight="1" thickBot="1">
      <c r="A3" s="30"/>
      <c r="B3" s="30"/>
      <c r="D3" s="54"/>
      <c r="E3" s="54"/>
      <c r="F3" s="54"/>
      <c r="G3" s="54"/>
      <c r="H3" s="54"/>
      <c r="I3" s="54"/>
      <c r="J3" s="52"/>
      <c r="K3" s="54"/>
      <c r="L3" s="54"/>
      <c r="M3" s="54"/>
      <c r="N3" s="52"/>
      <c r="O3" s="56"/>
      <c r="P3" s="56"/>
      <c r="Q3" s="54"/>
      <c r="R3" s="54"/>
      <c r="S3" s="57"/>
      <c r="T3" s="52"/>
      <c r="U3" s="52"/>
      <c r="V3" s="52"/>
      <c r="W3" s="52"/>
      <c r="X3" s="52"/>
      <c r="Y3" s="52"/>
      <c r="Z3" s="36"/>
      <c r="AA3" s="52"/>
      <c r="AB3" s="54"/>
      <c r="AC3" s="52"/>
      <c r="AD3" s="52"/>
      <c r="AE3" s="54"/>
      <c r="AF3" s="54"/>
      <c r="AG3" s="54"/>
      <c r="AH3" s="54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43"/>
      <c r="AY3" s="43"/>
      <c r="AZ3" s="43"/>
      <c r="BA3" s="225"/>
    </row>
    <row r="4" spans="1:59" ht="26.25" customHeight="1" thickTop="1" thickBot="1">
      <c r="D4" s="58"/>
      <c r="E4" s="58"/>
      <c r="F4" s="58"/>
      <c r="G4" s="58"/>
      <c r="H4" s="58"/>
      <c r="I4" s="58"/>
      <c r="J4" s="52"/>
      <c r="K4" s="59"/>
      <c r="L4" s="59"/>
      <c r="M4" s="59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36"/>
      <c r="AA4" s="52"/>
      <c r="AB4" s="52"/>
      <c r="AC4" s="52"/>
      <c r="AD4" s="52"/>
      <c r="AE4" s="60"/>
      <c r="AF4" s="58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126" t="s">
        <v>77</v>
      </c>
      <c r="AY4" s="126" t="s">
        <v>78</v>
      </c>
      <c r="AZ4" s="43" t="s">
        <v>84</v>
      </c>
      <c r="BA4" s="227"/>
    </row>
    <row r="5" spans="1:59" ht="30" customHeight="1" thickTop="1" thickBot="1">
      <c r="A5" s="242"/>
      <c r="B5" s="243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27"/>
      <c r="AY5" s="127"/>
      <c r="AZ5" s="61"/>
      <c r="BB5" s="50" t="s">
        <v>43</v>
      </c>
    </row>
    <row r="6" spans="1:59" s="64" customFormat="1" ht="30" customHeight="1" thickTop="1" thickBot="1">
      <c r="A6" s="240" t="s">
        <v>0</v>
      </c>
      <c r="B6" s="241"/>
      <c r="D6" s="213" t="s">
        <v>3</v>
      </c>
      <c r="E6" s="213" t="s">
        <v>30</v>
      </c>
      <c r="F6" s="213" t="s">
        <v>44</v>
      </c>
      <c r="G6" s="213" t="s">
        <v>32</v>
      </c>
      <c r="H6" s="213" t="s">
        <v>41</v>
      </c>
      <c r="I6" s="213" t="s">
        <v>27</v>
      </c>
      <c r="J6" s="213" t="s">
        <v>45</v>
      </c>
      <c r="K6" s="213" t="s">
        <v>49</v>
      </c>
      <c r="L6" s="213" t="s">
        <v>5</v>
      </c>
      <c r="M6" s="213" t="s">
        <v>34</v>
      </c>
      <c r="N6" s="213" t="s">
        <v>42</v>
      </c>
      <c r="O6" s="214" t="s">
        <v>50</v>
      </c>
      <c r="P6" s="214" t="s">
        <v>31</v>
      </c>
      <c r="Q6" s="214" t="s">
        <v>14</v>
      </c>
      <c r="R6" s="214" t="s">
        <v>4</v>
      </c>
      <c r="S6" s="213" t="s">
        <v>29</v>
      </c>
      <c r="T6" s="213" t="s">
        <v>6</v>
      </c>
      <c r="U6" s="213" t="s">
        <v>40</v>
      </c>
      <c r="V6" s="213" t="s">
        <v>64</v>
      </c>
      <c r="W6" s="215" t="s">
        <v>51</v>
      </c>
      <c r="X6" s="213" t="s">
        <v>46</v>
      </c>
      <c r="Y6" s="213" t="s">
        <v>52</v>
      </c>
      <c r="Z6" s="216" t="s">
        <v>82</v>
      </c>
      <c r="AA6" s="213" t="s">
        <v>53</v>
      </c>
      <c r="AB6" s="213" t="s">
        <v>39</v>
      </c>
      <c r="AC6" s="213" t="s">
        <v>28</v>
      </c>
      <c r="AD6" s="213" t="s">
        <v>88</v>
      </c>
      <c r="AE6" s="213" t="s">
        <v>59</v>
      </c>
      <c r="AF6" s="213" t="s">
        <v>60</v>
      </c>
      <c r="AG6" s="213" t="s">
        <v>61</v>
      </c>
      <c r="AH6" s="213" t="s">
        <v>62</v>
      </c>
      <c r="AI6" s="213" t="s">
        <v>63</v>
      </c>
      <c r="AJ6" s="213" t="s">
        <v>54</v>
      </c>
      <c r="AK6" s="213" t="s">
        <v>55</v>
      </c>
      <c r="AL6" s="213" t="s">
        <v>38</v>
      </c>
      <c r="AM6" s="213" t="s">
        <v>47</v>
      </c>
      <c r="AN6" s="213" t="s">
        <v>35</v>
      </c>
      <c r="AO6" s="213" t="s">
        <v>36</v>
      </c>
      <c r="AP6" s="213" t="s">
        <v>25</v>
      </c>
      <c r="AQ6" s="213" t="s">
        <v>7</v>
      </c>
      <c r="AR6" s="213" t="s">
        <v>33</v>
      </c>
      <c r="AS6" s="213" t="s">
        <v>48</v>
      </c>
      <c r="AT6" s="213" t="s">
        <v>26</v>
      </c>
      <c r="AU6" s="213" t="s">
        <v>56</v>
      </c>
      <c r="AV6" s="213" t="s">
        <v>57</v>
      </c>
      <c r="AW6" s="213" t="s">
        <v>58</v>
      </c>
      <c r="AX6" s="126" t="s">
        <v>77</v>
      </c>
      <c r="AY6" s="126" t="s">
        <v>78</v>
      </c>
      <c r="AZ6" s="48"/>
      <c r="BA6" s="229"/>
      <c r="BG6" s="195" t="s">
        <v>91</v>
      </c>
    </row>
    <row r="7" spans="1:59" ht="30" customHeight="1" thickTop="1" thickBot="1">
      <c r="A7" s="18" t="s">
        <v>15</v>
      </c>
      <c r="B7" s="19" t="s">
        <v>65</v>
      </c>
      <c r="D7" s="217">
        <v>56</v>
      </c>
      <c r="E7" s="217">
        <v>22</v>
      </c>
      <c r="F7" s="217">
        <v>50</v>
      </c>
      <c r="G7" s="217">
        <v>83</v>
      </c>
      <c r="H7" s="217">
        <v>70</v>
      </c>
      <c r="I7" s="217">
        <v>15</v>
      </c>
      <c r="J7" s="210">
        <v>290</v>
      </c>
      <c r="K7" s="217">
        <v>42</v>
      </c>
      <c r="L7" s="217">
        <v>98</v>
      </c>
      <c r="M7" s="217">
        <v>23</v>
      </c>
      <c r="N7" s="217">
        <v>62</v>
      </c>
      <c r="O7" s="217">
        <v>30</v>
      </c>
      <c r="P7" s="217">
        <v>21</v>
      </c>
      <c r="Q7" s="217">
        <v>28</v>
      </c>
      <c r="R7" s="217"/>
      <c r="S7" s="217">
        <v>22</v>
      </c>
      <c r="T7" s="217">
        <v>36</v>
      </c>
      <c r="U7" s="217">
        <v>33</v>
      </c>
      <c r="V7" s="217">
        <v>192</v>
      </c>
      <c r="W7" s="217">
        <v>9</v>
      </c>
      <c r="X7" s="217">
        <v>37</v>
      </c>
      <c r="Y7" s="217">
        <v>61</v>
      </c>
      <c r="Z7" s="218">
        <v>25</v>
      </c>
      <c r="AA7" s="217">
        <v>13</v>
      </c>
      <c r="AB7" s="217">
        <v>58</v>
      </c>
      <c r="AC7" s="217">
        <v>8</v>
      </c>
      <c r="AD7" s="217">
        <v>79</v>
      </c>
      <c r="AE7" s="217">
        <v>95</v>
      </c>
      <c r="AF7" s="217">
        <v>195</v>
      </c>
      <c r="AG7" s="217">
        <v>97</v>
      </c>
      <c r="AH7" s="217">
        <v>77</v>
      </c>
      <c r="AI7" s="217">
        <v>161</v>
      </c>
      <c r="AJ7" s="217">
        <v>37</v>
      </c>
      <c r="AK7" s="217">
        <v>37</v>
      </c>
      <c r="AL7" s="217">
        <v>36</v>
      </c>
      <c r="AM7" s="217">
        <v>106</v>
      </c>
      <c r="AN7" s="217">
        <v>56</v>
      </c>
      <c r="AO7" s="217">
        <v>15</v>
      </c>
      <c r="AP7" s="217">
        <v>20</v>
      </c>
      <c r="AQ7" s="217">
        <v>22</v>
      </c>
      <c r="AR7" s="217">
        <v>74</v>
      </c>
      <c r="AS7" s="219"/>
      <c r="AT7" s="217">
        <v>43</v>
      </c>
      <c r="AU7" s="217">
        <v>43</v>
      </c>
      <c r="AV7" s="217">
        <v>14</v>
      </c>
      <c r="AW7" s="217">
        <v>17</v>
      </c>
      <c r="AX7" s="212">
        <f>MAX(D7:AW7)</f>
        <v>290</v>
      </c>
      <c r="AY7" s="128">
        <f>MIN(D7:AX7)</f>
        <v>8</v>
      </c>
      <c r="AZ7" s="47">
        <f>SUM(D7:AW7)</f>
        <v>2608</v>
      </c>
      <c r="BA7" s="230">
        <v>1</v>
      </c>
      <c r="BB7" s="50">
        <f>AZ7</f>
        <v>2608</v>
      </c>
      <c r="BG7" s="193">
        <f>AZ7+AZ8+AZ9</f>
        <v>6308</v>
      </c>
    </row>
    <row r="8" spans="1:59" ht="30" customHeight="1" thickTop="1" thickBot="1">
      <c r="A8" s="14" t="s">
        <v>23</v>
      </c>
      <c r="B8" s="7" t="s">
        <v>66</v>
      </c>
      <c r="D8" s="217">
        <v>29</v>
      </c>
      <c r="E8" s="217">
        <v>7</v>
      </c>
      <c r="F8" s="217">
        <v>40</v>
      </c>
      <c r="G8" s="217">
        <v>57</v>
      </c>
      <c r="H8" s="217">
        <v>41</v>
      </c>
      <c r="I8" s="217">
        <v>12</v>
      </c>
      <c r="J8" s="210">
        <v>150</v>
      </c>
      <c r="K8" s="217">
        <v>41</v>
      </c>
      <c r="L8" s="217">
        <v>48</v>
      </c>
      <c r="M8" s="217">
        <v>36</v>
      </c>
      <c r="N8" s="217">
        <v>32</v>
      </c>
      <c r="O8" s="217">
        <v>29</v>
      </c>
      <c r="P8" s="217">
        <v>10</v>
      </c>
      <c r="Q8" s="217">
        <v>22</v>
      </c>
      <c r="R8" s="217"/>
      <c r="S8" s="217">
        <v>34</v>
      </c>
      <c r="T8" s="217">
        <v>30</v>
      </c>
      <c r="U8" s="217">
        <v>42</v>
      </c>
      <c r="V8" s="217">
        <v>150</v>
      </c>
      <c r="W8" s="217">
        <v>5</v>
      </c>
      <c r="X8" s="217">
        <v>21</v>
      </c>
      <c r="Y8" s="217">
        <v>46</v>
      </c>
      <c r="Z8" s="218">
        <v>17</v>
      </c>
      <c r="AA8" s="217">
        <v>12</v>
      </c>
      <c r="AB8" s="217">
        <v>49</v>
      </c>
      <c r="AC8" s="217">
        <v>7</v>
      </c>
      <c r="AD8" s="217">
        <v>49</v>
      </c>
      <c r="AE8" s="217">
        <v>69</v>
      </c>
      <c r="AF8" s="217">
        <v>169</v>
      </c>
      <c r="AG8" s="217">
        <v>116</v>
      </c>
      <c r="AH8" s="217">
        <v>105</v>
      </c>
      <c r="AI8" s="217">
        <v>206</v>
      </c>
      <c r="AJ8" s="217">
        <v>35</v>
      </c>
      <c r="AK8" s="217">
        <v>34</v>
      </c>
      <c r="AL8" s="217">
        <v>34</v>
      </c>
      <c r="AM8" s="217">
        <v>105</v>
      </c>
      <c r="AN8" s="217">
        <v>57</v>
      </c>
      <c r="AO8" s="217">
        <v>13</v>
      </c>
      <c r="AP8" s="217">
        <v>13</v>
      </c>
      <c r="AQ8" s="217">
        <v>15</v>
      </c>
      <c r="AR8" s="217">
        <v>53</v>
      </c>
      <c r="AS8" s="219"/>
      <c r="AT8" s="217">
        <v>23</v>
      </c>
      <c r="AU8" s="217">
        <v>47</v>
      </c>
      <c r="AV8" s="217">
        <v>9</v>
      </c>
      <c r="AW8" s="217">
        <v>23</v>
      </c>
      <c r="AX8" s="212">
        <f t="shared" ref="AX8:AX24" si="0">MAX(D8:AW8)</f>
        <v>206</v>
      </c>
      <c r="AY8" s="128">
        <f t="shared" ref="AY8:AY24" si="1">MIN(D8:AX8)</f>
        <v>5</v>
      </c>
      <c r="AZ8" s="47">
        <f t="shared" ref="AZ8:AZ25" si="2">SUM(D8:AW8)</f>
        <v>2142</v>
      </c>
      <c r="BA8" s="225">
        <v>2</v>
      </c>
      <c r="BB8" s="50">
        <f>SUM(AZ8:AZ9)</f>
        <v>3700</v>
      </c>
    </row>
    <row r="9" spans="1:59" ht="30" customHeight="1" thickTop="1" thickBot="1">
      <c r="A9" s="22" t="s">
        <v>10</v>
      </c>
      <c r="B9" s="23" t="s">
        <v>67</v>
      </c>
      <c r="D9" s="217">
        <v>28</v>
      </c>
      <c r="E9" s="217">
        <v>9</v>
      </c>
      <c r="F9" s="217">
        <v>26</v>
      </c>
      <c r="G9" s="217">
        <v>43</v>
      </c>
      <c r="H9" s="217">
        <v>25</v>
      </c>
      <c r="I9" s="217">
        <v>5</v>
      </c>
      <c r="J9" s="210">
        <v>126</v>
      </c>
      <c r="K9" s="217">
        <v>26</v>
      </c>
      <c r="L9" s="217">
        <v>28</v>
      </c>
      <c r="M9" s="217">
        <v>8</v>
      </c>
      <c r="N9" s="217">
        <v>19</v>
      </c>
      <c r="O9" s="217">
        <v>18</v>
      </c>
      <c r="P9" s="217">
        <v>9</v>
      </c>
      <c r="Q9" s="217">
        <v>17</v>
      </c>
      <c r="R9" s="217"/>
      <c r="S9" s="217">
        <v>16</v>
      </c>
      <c r="T9" s="217">
        <v>18</v>
      </c>
      <c r="U9" s="217">
        <v>22</v>
      </c>
      <c r="V9" s="217">
        <v>120</v>
      </c>
      <c r="W9" s="217">
        <v>4</v>
      </c>
      <c r="X9" s="217">
        <v>19</v>
      </c>
      <c r="Y9" s="217">
        <v>30</v>
      </c>
      <c r="Z9" s="218">
        <v>10</v>
      </c>
      <c r="AA9" s="217">
        <v>6</v>
      </c>
      <c r="AB9" s="217">
        <v>25</v>
      </c>
      <c r="AC9" s="217">
        <v>0</v>
      </c>
      <c r="AD9" s="217">
        <v>59</v>
      </c>
      <c r="AE9" s="217">
        <v>76</v>
      </c>
      <c r="AF9" s="217">
        <v>192</v>
      </c>
      <c r="AG9" s="217">
        <v>75</v>
      </c>
      <c r="AH9" s="217">
        <v>84</v>
      </c>
      <c r="AI9" s="217">
        <v>173</v>
      </c>
      <c r="AJ9" s="217">
        <v>20</v>
      </c>
      <c r="AK9" s="217">
        <v>29</v>
      </c>
      <c r="AL9" s="217">
        <v>26</v>
      </c>
      <c r="AM9" s="217">
        <v>51</v>
      </c>
      <c r="AN9" s="217">
        <v>22</v>
      </c>
      <c r="AO9" s="217">
        <v>9</v>
      </c>
      <c r="AP9" s="217">
        <v>7</v>
      </c>
      <c r="AQ9" s="217">
        <v>6</v>
      </c>
      <c r="AR9" s="217">
        <v>27</v>
      </c>
      <c r="AS9" s="219"/>
      <c r="AT9" s="217">
        <v>7</v>
      </c>
      <c r="AU9" s="217">
        <v>21</v>
      </c>
      <c r="AV9" s="217">
        <v>7</v>
      </c>
      <c r="AW9" s="217">
        <v>10</v>
      </c>
      <c r="AX9" s="212">
        <f t="shared" si="0"/>
        <v>192</v>
      </c>
      <c r="AY9" s="128">
        <f t="shared" si="1"/>
        <v>0</v>
      </c>
      <c r="AZ9" s="47">
        <f t="shared" si="2"/>
        <v>1558</v>
      </c>
      <c r="BA9" s="230"/>
    </row>
    <row r="10" spans="1:59" ht="30" customHeight="1" thickTop="1" thickBot="1">
      <c r="A10" s="15" t="s">
        <v>16</v>
      </c>
      <c r="B10" s="16" t="s">
        <v>68</v>
      </c>
      <c r="D10" s="217">
        <v>22</v>
      </c>
      <c r="E10" s="217">
        <v>10</v>
      </c>
      <c r="F10" s="217">
        <v>15</v>
      </c>
      <c r="G10" s="217">
        <v>33</v>
      </c>
      <c r="H10" s="217">
        <v>19</v>
      </c>
      <c r="I10" s="217">
        <v>5</v>
      </c>
      <c r="J10" s="210">
        <v>54</v>
      </c>
      <c r="K10" s="217">
        <v>11</v>
      </c>
      <c r="L10" s="217">
        <v>28</v>
      </c>
      <c r="M10" s="217">
        <v>8</v>
      </c>
      <c r="N10" s="217">
        <v>12</v>
      </c>
      <c r="O10" s="217">
        <v>7</v>
      </c>
      <c r="P10" s="217">
        <v>5</v>
      </c>
      <c r="Q10" s="217">
        <v>9</v>
      </c>
      <c r="R10" s="217"/>
      <c r="S10" s="217">
        <v>11</v>
      </c>
      <c r="T10" s="217">
        <v>10</v>
      </c>
      <c r="U10" s="217">
        <v>7</v>
      </c>
      <c r="V10" s="217">
        <v>73</v>
      </c>
      <c r="W10" s="217">
        <v>2</v>
      </c>
      <c r="X10" s="217">
        <v>9</v>
      </c>
      <c r="Y10" s="217">
        <v>35</v>
      </c>
      <c r="Z10" s="218">
        <v>13</v>
      </c>
      <c r="AA10" s="217">
        <v>3</v>
      </c>
      <c r="AB10" s="217">
        <v>13</v>
      </c>
      <c r="AC10" s="217">
        <v>0</v>
      </c>
      <c r="AD10" s="217">
        <v>12</v>
      </c>
      <c r="AE10" s="217">
        <v>18</v>
      </c>
      <c r="AF10" s="217">
        <v>43</v>
      </c>
      <c r="AG10" s="217">
        <v>38</v>
      </c>
      <c r="AH10" s="217">
        <v>25</v>
      </c>
      <c r="AI10" s="217">
        <v>29</v>
      </c>
      <c r="AJ10" s="217">
        <v>10</v>
      </c>
      <c r="AK10" s="217">
        <v>12</v>
      </c>
      <c r="AL10" s="217">
        <v>10</v>
      </c>
      <c r="AM10" s="217">
        <v>15</v>
      </c>
      <c r="AN10" s="217">
        <v>15</v>
      </c>
      <c r="AO10" s="217">
        <v>5</v>
      </c>
      <c r="AP10" s="217">
        <v>7</v>
      </c>
      <c r="AQ10" s="217">
        <v>4</v>
      </c>
      <c r="AR10" s="217">
        <v>19</v>
      </c>
      <c r="AS10" s="219"/>
      <c r="AT10" s="217">
        <v>5</v>
      </c>
      <c r="AU10" s="217">
        <v>9</v>
      </c>
      <c r="AV10" s="217">
        <v>7</v>
      </c>
      <c r="AW10" s="217">
        <v>3</v>
      </c>
      <c r="AX10" s="212">
        <f t="shared" si="0"/>
        <v>73</v>
      </c>
      <c r="AY10" s="128">
        <f t="shared" si="1"/>
        <v>0</v>
      </c>
      <c r="AZ10" s="47">
        <f t="shared" si="2"/>
        <v>700</v>
      </c>
      <c r="BA10" s="230">
        <v>3</v>
      </c>
      <c r="BB10" s="50">
        <f>AZ10</f>
        <v>700</v>
      </c>
      <c r="BD10" s="50" t="s">
        <v>90</v>
      </c>
    </row>
    <row r="11" spans="1:59" ht="30" customHeight="1" thickTop="1" thickBot="1">
      <c r="A11" s="20" t="s">
        <v>24</v>
      </c>
      <c r="B11" s="21" t="s">
        <v>69</v>
      </c>
      <c r="D11" s="217">
        <v>9</v>
      </c>
      <c r="E11" s="217">
        <v>2</v>
      </c>
      <c r="F11" s="217">
        <v>11</v>
      </c>
      <c r="G11" s="217">
        <v>11</v>
      </c>
      <c r="H11" s="217">
        <v>12</v>
      </c>
      <c r="I11" s="217">
        <v>1</v>
      </c>
      <c r="J11" s="210">
        <v>36</v>
      </c>
      <c r="K11" s="217">
        <v>8</v>
      </c>
      <c r="L11" s="217">
        <v>10</v>
      </c>
      <c r="M11" s="217">
        <v>4</v>
      </c>
      <c r="N11" s="217">
        <v>8</v>
      </c>
      <c r="O11" s="217">
        <v>8</v>
      </c>
      <c r="P11" s="217">
        <v>2</v>
      </c>
      <c r="Q11" s="217">
        <v>9</v>
      </c>
      <c r="R11" s="217"/>
      <c r="S11" s="217">
        <v>11</v>
      </c>
      <c r="T11" s="217">
        <v>7</v>
      </c>
      <c r="U11" s="217">
        <v>6</v>
      </c>
      <c r="V11" s="217">
        <v>31</v>
      </c>
      <c r="W11" s="217">
        <v>0</v>
      </c>
      <c r="X11" s="217">
        <v>6</v>
      </c>
      <c r="Y11" s="217">
        <v>10</v>
      </c>
      <c r="Z11" s="218">
        <v>3</v>
      </c>
      <c r="AA11" s="217">
        <v>1</v>
      </c>
      <c r="AB11" s="217">
        <v>13</v>
      </c>
      <c r="AC11" s="217">
        <v>1</v>
      </c>
      <c r="AD11" s="217">
        <v>3</v>
      </c>
      <c r="AE11" s="217">
        <v>6</v>
      </c>
      <c r="AF11" s="217">
        <v>30</v>
      </c>
      <c r="AG11" s="217">
        <v>22</v>
      </c>
      <c r="AH11" s="217">
        <v>19</v>
      </c>
      <c r="AI11" s="217">
        <v>21</v>
      </c>
      <c r="AJ11" s="217">
        <v>3</v>
      </c>
      <c r="AK11" s="217">
        <v>6</v>
      </c>
      <c r="AL11" s="217">
        <v>5</v>
      </c>
      <c r="AM11" s="217">
        <v>10</v>
      </c>
      <c r="AN11" s="217">
        <v>7</v>
      </c>
      <c r="AO11" s="217">
        <v>6</v>
      </c>
      <c r="AP11" s="217">
        <v>3</v>
      </c>
      <c r="AQ11" s="217">
        <v>3</v>
      </c>
      <c r="AR11" s="217">
        <v>7</v>
      </c>
      <c r="AS11" s="219"/>
      <c r="AT11" s="217">
        <v>6</v>
      </c>
      <c r="AU11" s="217">
        <v>9</v>
      </c>
      <c r="AV11" s="217">
        <v>3</v>
      </c>
      <c r="AW11" s="217">
        <v>8</v>
      </c>
      <c r="AX11" s="212">
        <f t="shared" si="0"/>
        <v>36</v>
      </c>
      <c r="AY11" s="128">
        <f t="shared" si="1"/>
        <v>0</v>
      </c>
      <c r="AZ11" s="47">
        <f t="shared" si="2"/>
        <v>397</v>
      </c>
      <c r="BA11" s="230">
        <v>4</v>
      </c>
      <c r="BB11" s="50">
        <f>SUM(AZ11:AZ12)</f>
        <v>2112</v>
      </c>
      <c r="BD11" s="50">
        <f>AZ10+AZ11</f>
        <v>1097</v>
      </c>
    </row>
    <row r="12" spans="1:59" ht="30" customHeight="1" thickTop="1" thickBot="1">
      <c r="A12" s="13" t="s">
        <v>10</v>
      </c>
      <c r="B12" s="6" t="s">
        <v>70</v>
      </c>
      <c r="D12" s="217">
        <v>46</v>
      </c>
      <c r="E12" s="217">
        <v>9</v>
      </c>
      <c r="F12" s="217">
        <v>34</v>
      </c>
      <c r="G12" s="217">
        <v>54</v>
      </c>
      <c r="H12" s="217">
        <v>21</v>
      </c>
      <c r="I12" s="217">
        <v>0</v>
      </c>
      <c r="J12" s="210">
        <v>97</v>
      </c>
      <c r="K12" s="217">
        <v>22</v>
      </c>
      <c r="L12" s="217">
        <v>55</v>
      </c>
      <c r="M12" s="217">
        <v>10</v>
      </c>
      <c r="N12" s="217">
        <v>19</v>
      </c>
      <c r="O12" s="217">
        <v>12</v>
      </c>
      <c r="P12" s="217">
        <v>9</v>
      </c>
      <c r="Q12" s="217">
        <v>35</v>
      </c>
      <c r="R12" s="217"/>
      <c r="S12" s="217">
        <v>49</v>
      </c>
      <c r="T12" s="217">
        <v>13</v>
      </c>
      <c r="U12" s="217">
        <v>24</v>
      </c>
      <c r="V12" s="217">
        <v>158</v>
      </c>
      <c r="W12" s="217">
        <v>3</v>
      </c>
      <c r="X12" s="217">
        <v>27</v>
      </c>
      <c r="Y12" s="217">
        <v>47</v>
      </c>
      <c r="Z12" s="218">
        <v>25</v>
      </c>
      <c r="AA12" s="217">
        <v>12</v>
      </c>
      <c r="AB12" s="217">
        <v>40</v>
      </c>
      <c r="AC12" s="217">
        <v>2</v>
      </c>
      <c r="AD12" s="217">
        <v>34</v>
      </c>
      <c r="AE12" s="217">
        <v>62</v>
      </c>
      <c r="AF12" s="217">
        <v>153</v>
      </c>
      <c r="AG12" s="217">
        <v>102</v>
      </c>
      <c r="AH12" s="217">
        <v>60</v>
      </c>
      <c r="AI12" s="217">
        <v>169</v>
      </c>
      <c r="AJ12" s="217">
        <v>17</v>
      </c>
      <c r="AK12" s="217">
        <v>34</v>
      </c>
      <c r="AL12" s="217">
        <v>43</v>
      </c>
      <c r="AM12" s="217">
        <v>44</v>
      </c>
      <c r="AN12" s="217">
        <v>45</v>
      </c>
      <c r="AO12" s="217">
        <v>10</v>
      </c>
      <c r="AP12" s="217">
        <v>10</v>
      </c>
      <c r="AQ12" s="217">
        <v>10</v>
      </c>
      <c r="AR12" s="217">
        <v>31</v>
      </c>
      <c r="AS12" s="219"/>
      <c r="AT12" s="217">
        <v>10</v>
      </c>
      <c r="AU12" s="217">
        <v>38</v>
      </c>
      <c r="AV12" s="217">
        <v>8</v>
      </c>
      <c r="AW12" s="217">
        <v>12</v>
      </c>
      <c r="AX12" s="212">
        <f t="shared" si="0"/>
        <v>169</v>
      </c>
      <c r="AY12" s="128">
        <f t="shared" si="1"/>
        <v>0</v>
      </c>
      <c r="AZ12" s="47">
        <f t="shared" si="2"/>
        <v>1715</v>
      </c>
      <c r="BA12" s="230"/>
    </row>
    <row r="13" spans="1:59" ht="30" customHeight="1" thickTop="1" thickBot="1">
      <c r="A13" s="14" t="s">
        <v>9</v>
      </c>
      <c r="B13" s="27" t="s">
        <v>71</v>
      </c>
      <c r="D13" s="217">
        <v>28</v>
      </c>
      <c r="E13" s="217">
        <v>11</v>
      </c>
      <c r="F13" s="217">
        <v>17</v>
      </c>
      <c r="G13" s="217">
        <v>34</v>
      </c>
      <c r="H13" s="217">
        <v>23</v>
      </c>
      <c r="I13" s="217">
        <v>3</v>
      </c>
      <c r="J13" s="210">
        <v>82</v>
      </c>
      <c r="K13" s="217">
        <v>15</v>
      </c>
      <c r="L13" s="217">
        <v>23</v>
      </c>
      <c r="M13" s="217">
        <v>9</v>
      </c>
      <c r="N13" s="217">
        <v>15</v>
      </c>
      <c r="O13" s="217">
        <v>16</v>
      </c>
      <c r="P13" s="217">
        <v>7</v>
      </c>
      <c r="Q13" s="217">
        <v>18</v>
      </c>
      <c r="R13" s="217"/>
      <c r="S13" s="217">
        <v>12</v>
      </c>
      <c r="T13" s="217">
        <v>7</v>
      </c>
      <c r="U13" s="217">
        <v>11</v>
      </c>
      <c r="V13" s="217">
        <v>45</v>
      </c>
      <c r="W13" s="217">
        <v>2</v>
      </c>
      <c r="X13" s="217">
        <v>13</v>
      </c>
      <c r="Y13" s="217">
        <v>33</v>
      </c>
      <c r="Z13" s="218">
        <v>6</v>
      </c>
      <c r="AA13" s="217">
        <v>5</v>
      </c>
      <c r="AB13" s="217">
        <v>20</v>
      </c>
      <c r="AC13" s="217">
        <v>3</v>
      </c>
      <c r="AD13" s="217">
        <v>18</v>
      </c>
      <c r="AE13" s="217">
        <v>35</v>
      </c>
      <c r="AF13" s="217">
        <v>75</v>
      </c>
      <c r="AG13" s="217">
        <v>41</v>
      </c>
      <c r="AH13" s="217">
        <v>29</v>
      </c>
      <c r="AI13" s="217">
        <v>37</v>
      </c>
      <c r="AJ13" s="217">
        <v>15</v>
      </c>
      <c r="AK13" s="217">
        <v>7</v>
      </c>
      <c r="AL13" s="217">
        <v>8</v>
      </c>
      <c r="AM13" s="217">
        <v>34</v>
      </c>
      <c r="AN13" s="217">
        <v>22</v>
      </c>
      <c r="AO13" s="217">
        <v>7</v>
      </c>
      <c r="AP13" s="217">
        <v>9</v>
      </c>
      <c r="AQ13" s="217">
        <v>6</v>
      </c>
      <c r="AR13" s="217">
        <v>36</v>
      </c>
      <c r="AS13" s="219"/>
      <c r="AT13" s="217">
        <v>7</v>
      </c>
      <c r="AU13" s="217">
        <v>19</v>
      </c>
      <c r="AV13" s="217">
        <v>7</v>
      </c>
      <c r="AW13" s="217">
        <v>12</v>
      </c>
      <c r="AX13" s="212">
        <f t="shared" si="0"/>
        <v>82</v>
      </c>
      <c r="AY13" s="128">
        <f t="shared" si="1"/>
        <v>2</v>
      </c>
      <c r="AZ13" s="47">
        <f t="shared" si="2"/>
        <v>882</v>
      </c>
      <c r="BA13" s="230">
        <v>5</v>
      </c>
      <c r="BB13" s="50">
        <f>SUM(AZ13:AZ15)</f>
        <v>4547</v>
      </c>
    </row>
    <row r="14" spans="1:59" ht="30" customHeight="1" thickTop="1" thickBot="1">
      <c r="A14" s="20" t="s">
        <v>8</v>
      </c>
      <c r="B14" s="28" t="s">
        <v>72</v>
      </c>
      <c r="D14" s="217">
        <v>11</v>
      </c>
      <c r="E14" s="217">
        <v>1</v>
      </c>
      <c r="F14" s="217">
        <v>6</v>
      </c>
      <c r="G14" s="217">
        <v>5</v>
      </c>
      <c r="H14" s="217">
        <v>12</v>
      </c>
      <c r="I14" s="217">
        <v>2</v>
      </c>
      <c r="J14" s="210">
        <v>46</v>
      </c>
      <c r="K14" s="217">
        <v>7</v>
      </c>
      <c r="L14" s="217">
        <v>9</v>
      </c>
      <c r="M14" s="217">
        <v>6</v>
      </c>
      <c r="N14" s="217">
        <v>12</v>
      </c>
      <c r="O14" s="217">
        <v>7</v>
      </c>
      <c r="P14" s="217">
        <v>5</v>
      </c>
      <c r="Q14" s="217">
        <v>5</v>
      </c>
      <c r="R14" s="217"/>
      <c r="S14" s="217">
        <v>4</v>
      </c>
      <c r="T14" s="217">
        <v>5</v>
      </c>
      <c r="U14" s="217">
        <v>6</v>
      </c>
      <c r="V14" s="217">
        <v>28</v>
      </c>
      <c r="W14" s="217">
        <v>1</v>
      </c>
      <c r="X14" s="217">
        <v>3</v>
      </c>
      <c r="Y14" s="217">
        <v>5</v>
      </c>
      <c r="Z14" s="218">
        <v>4</v>
      </c>
      <c r="AA14" s="217">
        <v>2</v>
      </c>
      <c r="AB14" s="217">
        <v>9</v>
      </c>
      <c r="AC14" s="217">
        <v>0</v>
      </c>
      <c r="AD14" s="217">
        <v>4</v>
      </c>
      <c r="AE14" s="217">
        <v>8</v>
      </c>
      <c r="AF14" s="217">
        <v>23</v>
      </c>
      <c r="AG14" s="217">
        <v>20</v>
      </c>
      <c r="AH14" s="217">
        <v>20</v>
      </c>
      <c r="AI14" s="217">
        <v>16</v>
      </c>
      <c r="AJ14" s="217">
        <v>5</v>
      </c>
      <c r="AK14" s="217">
        <v>4</v>
      </c>
      <c r="AL14" s="217">
        <v>3</v>
      </c>
      <c r="AM14" s="217">
        <v>20</v>
      </c>
      <c r="AN14" s="217">
        <v>2</v>
      </c>
      <c r="AO14" s="217">
        <v>3</v>
      </c>
      <c r="AP14" s="217">
        <v>6</v>
      </c>
      <c r="AQ14" s="217">
        <v>5</v>
      </c>
      <c r="AR14" s="217">
        <v>10</v>
      </c>
      <c r="AS14" s="219"/>
      <c r="AT14" s="217">
        <v>8</v>
      </c>
      <c r="AU14" s="217">
        <v>18</v>
      </c>
      <c r="AV14" s="217">
        <v>4</v>
      </c>
      <c r="AW14" s="217">
        <v>5</v>
      </c>
      <c r="AX14" s="212">
        <f t="shared" si="0"/>
        <v>46</v>
      </c>
      <c r="AY14" s="128">
        <f t="shared" si="1"/>
        <v>0</v>
      </c>
      <c r="AZ14" s="47">
        <f t="shared" si="2"/>
        <v>385</v>
      </c>
      <c r="BA14" s="230"/>
    </row>
    <row r="15" spans="1:59" ht="30" customHeight="1" thickTop="1" thickBot="1">
      <c r="A15" s="25" t="s">
        <v>10</v>
      </c>
      <c r="B15" s="26" t="s">
        <v>73</v>
      </c>
      <c r="D15" s="217">
        <v>72</v>
      </c>
      <c r="E15" s="217">
        <v>20</v>
      </c>
      <c r="F15" s="217">
        <v>66</v>
      </c>
      <c r="G15" s="217">
        <v>99</v>
      </c>
      <c r="H15" s="217">
        <v>50</v>
      </c>
      <c r="I15" s="217">
        <v>16</v>
      </c>
      <c r="J15" s="210">
        <v>281</v>
      </c>
      <c r="K15" s="217">
        <v>37</v>
      </c>
      <c r="L15" s="217">
        <v>61</v>
      </c>
      <c r="M15" s="217">
        <v>31</v>
      </c>
      <c r="N15" s="217">
        <v>62</v>
      </c>
      <c r="O15" s="217">
        <v>26</v>
      </c>
      <c r="P15" s="217">
        <v>17</v>
      </c>
      <c r="Q15" s="217">
        <v>33</v>
      </c>
      <c r="R15" s="217"/>
      <c r="S15" s="217">
        <v>46</v>
      </c>
      <c r="T15" s="217">
        <v>67</v>
      </c>
      <c r="U15" s="217">
        <v>42</v>
      </c>
      <c r="V15" s="217">
        <v>156</v>
      </c>
      <c r="W15" s="217">
        <v>13</v>
      </c>
      <c r="X15" s="217">
        <v>54</v>
      </c>
      <c r="Y15" s="217">
        <v>81</v>
      </c>
      <c r="Z15" s="218">
        <v>27</v>
      </c>
      <c r="AA15" s="217">
        <v>30</v>
      </c>
      <c r="AB15" s="217">
        <v>79</v>
      </c>
      <c r="AC15" s="217">
        <v>7</v>
      </c>
      <c r="AD15" s="217">
        <v>59</v>
      </c>
      <c r="AE15" s="217">
        <v>132</v>
      </c>
      <c r="AF15" s="217">
        <v>301</v>
      </c>
      <c r="AG15" s="217">
        <v>167</v>
      </c>
      <c r="AH15" s="217">
        <v>149</v>
      </c>
      <c r="AI15" s="217">
        <v>306</v>
      </c>
      <c r="AJ15" s="217">
        <v>75</v>
      </c>
      <c r="AK15" s="217">
        <v>77</v>
      </c>
      <c r="AL15" s="217">
        <v>49</v>
      </c>
      <c r="AM15" s="217">
        <v>130</v>
      </c>
      <c r="AN15" s="217">
        <v>51</v>
      </c>
      <c r="AO15" s="217">
        <v>19</v>
      </c>
      <c r="AP15" s="217">
        <v>29</v>
      </c>
      <c r="AQ15" s="217">
        <v>20</v>
      </c>
      <c r="AR15" s="217">
        <v>77</v>
      </c>
      <c r="AS15" s="219"/>
      <c r="AT15" s="217">
        <v>38</v>
      </c>
      <c r="AU15" s="217">
        <v>69</v>
      </c>
      <c r="AV15" s="217">
        <v>26</v>
      </c>
      <c r="AW15" s="217">
        <v>33</v>
      </c>
      <c r="AX15" s="212">
        <f t="shared" si="0"/>
        <v>306</v>
      </c>
      <c r="AY15" s="128">
        <f t="shared" si="1"/>
        <v>7</v>
      </c>
      <c r="AZ15" s="47">
        <f t="shared" si="2"/>
        <v>3280</v>
      </c>
      <c r="BA15" s="230"/>
    </row>
    <row r="16" spans="1:59" ht="30" customHeight="1" thickTop="1" thickBot="1">
      <c r="A16" s="15">
        <v>6</v>
      </c>
      <c r="B16" s="24" t="s">
        <v>17</v>
      </c>
      <c r="D16" s="217">
        <v>51</v>
      </c>
      <c r="E16" s="217">
        <v>17</v>
      </c>
      <c r="F16" s="217">
        <v>42</v>
      </c>
      <c r="G16" s="217">
        <v>59</v>
      </c>
      <c r="H16" s="217">
        <v>29</v>
      </c>
      <c r="I16" s="217">
        <v>8</v>
      </c>
      <c r="J16" s="210">
        <v>182</v>
      </c>
      <c r="K16" s="217">
        <v>31</v>
      </c>
      <c r="L16" s="217">
        <v>52</v>
      </c>
      <c r="M16" s="217">
        <v>18</v>
      </c>
      <c r="N16" s="217">
        <v>35</v>
      </c>
      <c r="O16" s="217">
        <v>32</v>
      </c>
      <c r="P16" s="217">
        <v>11</v>
      </c>
      <c r="Q16" s="217">
        <v>27</v>
      </c>
      <c r="R16" s="217"/>
      <c r="S16" s="217">
        <v>42</v>
      </c>
      <c r="T16" s="217">
        <v>37</v>
      </c>
      <c r="U16" s="217">
        <v>21</v>
      </c>
      <c r="V16" s="217">
        <v>156</v>
      </c>
      <c r="W16" s="217">
        <v>6</v>
      </c>
      <c r="X16" s="217">
        <v>39</v>
      </c>
      <c r="Y16" s="217">
        <v>61</v>
      </c>
      <c r="Z16" s="218">
        <v>19</v>
      </c>
      <c r="AA16" s="217">
        <v>6</v>
      </c>
      <c r="AB16" s="217">
        <v>45</v>
      </c>
      <c r="AC16" s="217">
        <v>5</v>
      </c>
      <c r="AD16" s="217">
        <v>58</v>
      </c>
      <c r="AE16" s="217">
        <v>80</v>
      </c>
      <c r="AF16" s="217">
        <v>118</v>
      </c>
      <c r="AG16" s="217">
        <v>65</v>
      </c>
      <c r="AH16" s="217">
        <v>69</v>
      </c>
      <c r="AI16" s="217">
        <v>171</v>
      </c>
      <c r="AJ16" s="217">
        <v>18</v>
      </c>
      <c r="AK16" s="217">
        <v>28</v>
      </c>
      <c r="AL16" s="217">
        <v>34</v>
      </c>
      <c r="AM16" s="217">
        <v>66</v>
      </c>
      <c r="AN16" s="217">
        <v>31</v>
      </c>
      <c r="AO16" s="217">
        <v>8</v>
      </c>
      <c r="AP16" s="217">
        <v>13</v>
      </c>
      <c r="AQ16" s="217">
        <v>14</v>
      </c>
      <c r="AR16" s="217">
        <v>45</v>
      </c>
      <c r="AS16" s="219"/>
      <c r="AT16" s="217">
        <v>12</v>
      </c>
      <c r="AU16" s="217">
        <v>49</v>
      </c>
      <c r="AV16" s="217">
        <v>8</v>
      </c>
      <c r="AW16" s="217">
        <v>14</v>
      </c>
      <c r="AX16" s="212">
        <f t="shared" si="0"/>
        <v>182</v>
      </c>
      <c r="AY16" s="128">
        <f t="shared" si="1"/>
        <v>5</v>
      </c>
      <c r="AZ16" s="47">
        <f t="shared" si="2"/>
        <v>1932</v>
      </c>
      <c r="BA16" s="230">
        <v>6</v>
      </c>
      <c r="BB16" s="50">
        <f>AZ16</f>
        <v>1932</v>
      </c>
    </row>
    <row r="17" spans="1:54" ht="30" customHeight="1" thickTop="1" thickBot="1">
      <c r="A17" s="15">
        <v>7</v>
      </c>
      <c r="B17" s="29" t="s">
        <v>18</v>
      </c>
      <c r="D17" s="217">
        <v>30</v>
      </c>
      <c r="E17" s="217">
        <v>9</v>
      </c>
      <c r="F17" s="217">
        <v>31</v>
      </c>
      <c r="G17" s="217">
        <v>33</v>
      </c>
      <c r="H17" s="217">
        <v>27</v>
      </c>
      <c r="I17" s="217">
        <v>3</v>
      </c>
      <c r="J17" s="210">
        <v>96</v>
      </c>
      <c r="K17" s="217">
        <v>20</v>
      </c>
      <c r="L17" s="217">
        <v>32</v>
      </c>
      <c r="M17" s="217">
        <v>13</v>
      </c>
      <c r="N17" s="217">
        <v>23</v>
      </c>
      <c r="O17" s="217">
        <v>15</v>
      </c>
      <c r="P17" s="217">
        <v>11</v>
      </c>
      <c r="Q17" s="217">
        <v>16</v>
      </c>
      <c r="R17" s="217"/>
      <c r="S17" s="217">
        <v>29</v>
      </c>
      <c r="T17" s="217">
        <v>19</v>
      </c>
      <c r="U17" s="217">
        <v>7</v>
      </c>
      <c r="V17" s="217">
        <v>86</v>
      </c>
      <c r="W17" s="217">
        <v>4</v>
      </c>
      <c r="X17" s="217">
        <v>19</v>
      </c>
      <c r="Y17" s="217">
        <v>39</v>
      </c>
      <c r="Z17" s="218">
        <v>8</v>
      </c>
      <c r="AA17" s="217">
        <v>6</v>
      </c>
      <c r="AB17" s="217">
        <v>17</v>
      </c>
      <c r="AC17" s="217">
        <v>3</v>
      </c>
      <c r="AD17" s="217">
        <v>27</v>
      </c>
      <c r="AE17" s="217">
        <v>38</v>
      </c>
      <c r="AF17" s="217">
        <v>51</v>
      </c>
      <c r="AG17" s="217">
        <v>55</v>
      </c>
      <c r="AH17" s="217">
        <v>64</v>
      </c>
      <c r="AI17" s="217">
        <v>72</v>
      </c>
      <c r="AJ17" s="217">
        <v>14</v>
      </c>
      <c r="AK17" s="217">
        <v>11</v>
      </c>
      <c r="AL17" s="217">
        <v>13</v>
      </c>
      <c r="AM17" s="217">
        <v>34</v>
      </c>
      <c r="AN17" s="217">
        <v>15</v>
      </c>
      <c r="AO17" s="217">
        <v>7</v>
      </c>
      <c r="AP17" s="217">
        <v>5</v>
      </c>
      <c r="AQ17" s="217">
        <v>12</v>
      </c>
      <c r="AR17" s="217">
        <v>26</v>
      </c>
      <c r="AS17" s="219"/>
      <c r="AT17" s="217">
        <v>9</v>
      </c>
      <c r="AU17" s="217">
        <v>24</v>
      </c>
      <c r="AV17" s="217">
        <v>4</v>
      </c>
      <c r="AW17" s="217">
        <v>15</v>
      </c>
      <c r="AX17" s="212">
        <f t="shared" si="0"/>
        <v>96</v>
      </c>
      <c r="AY17" s="128">
        <f t="shared" si="1"/>
        <v>3</v>
      </c>
      <c r="AZ17" s="47">
        <f t="shared" si="2"/>
        <v>1092</v>
      </c>
      <c r="BA17" s="230">
        <v>7</v>
      </c>
      <c r="BB17" s="50">
        <f>AZ17</f>
        <v>1092</v>
      </c>
    </row>
    <row r="18" spans="1:54" ht="30" customHeight="1" thickTop="1" thickBot="1">
      <c r="A18" s="14" t="s">
        <v>11</v>
      </c>
      <c r="B18" s="28" t="s">
        <v>19</v>
      </c>
      <c r="D18" s="217">
        <v>4</v>
      </c>
      <c r="E18" s="217">
        <v>0</v>
      </c>
      <c r="F18" s="217">
        <v>7</v>
      </c>
      <c r="G18" s="217">
        <v>7</v>
      </c>
      <c r="H18" s="217">
        <v>11</v>
      </c>
      <c r="I18" s="217">
        <v>2</v>
      </c>
      <c r="J18" s="210">
        <v>46</v>
      </c>
      <c r="K18" s="217">
        <v>2</v>
      </c>
      <c r="L18" s="217">
        <v>4</v>
      </c>
      <c r="M18" s="217">
        <v>5</v>
      </c>
      <c r="N18" s="217">
        <v>9</v>
      </c>
      <c r="O18" s="217">
        <v>1</v>
      </c>
      <c r="P18" s="217">
        <v>0</v>
      </c>
      <c r="Q18" s="217">
        <v>5</v>
      </c>
      <c r="R18" s="217"/>
      <c r="S18" s="217">
        <v>5</v>
      </c>
      <c r="T18" s="217">
        <v>1</v>
      </c>
      <c r="U18" s="217">
        <v>2</v>
      </c>
      <c r="V18" s="217">
        <v>23</v>
      </c>
      <c r="W18" s="217">
        <v>0</v>
      </c>
      <c r="X18" s="217">
        <v>7</v>
      </c>
      <c r="Y18" s="217">
        <v>10</v>
      </c>
      <c r="Z18" s="218">
        <v>1</v>
      </c>
      <c r="AA18" s="217">
        <v>4</v>
      </c>
      <c r="AB18" s="217">
        <v>10</v>
      </c>
      <c r="AC18" s="217">
        <v>0</v>
      </c>
      <c r="AD18" s="217">
        <v>0</v>
      </c>
      <c r="AE18" s="217">
        <v>5</v>
      </c>
      <c r="AF18" s="217">
        <v>21</v>
      </c>
      <c r="AG18" s="217">
        <v>21</v>
      </c>
      <c r="AH18" s="217">
        <v>14</v>
      </c>
      <c r="AI18" s="217">
        <v>15</v>
      </c>
      <c r="AJ18" s="217">
        <v>5</v>
      </c>
      <c r="AK18" s="217">
        <v>4</v>
      </c>
      <c r="AL18" s="217">
        <v>3</v>
      </c>
      <c r="AM18" s="217">
        <v>12</v>
      </c>
      <c r="AN18" s="217">
        <v>1</v>
      </c>
      <c r="AO18" s="217">
        <v>0</v>
      </c>
      <c r="AP18" s="217">
        <v>0</v>
      </c>
      <c r="AQ18" s="217">
        <v>1</v>
      </c>
      <c r="AR18" s="217">
        <v>11</v>
      </c>
      <c r="AS18" s="219"/>
      <c r="AT18" s="217">
        <v>1</v>
      </c>
      <c r="AU18" s="217">
        <v>6</v>
      </c>
      <c r="AV18" s="217">
        <v>0</v>
      </c>
      <c r="AW18" s="217">
        <v>2</v>
      </c>
      <c r="AX18" s="212">
        <f t="shared" si="0"/>
        <v>46</v>
      </c>
      <c r="AY18" s="128">
        <f t="shared" si="1"/>
        <v>0</v>
      </c>
      <c r="AZ18" s="47">
        <f t="shared" si="2"/>
        <v>288</v>
      </c>
      <c r="BA18" s="230">
        <v>8</v>
      </c>
      <c r="BB18" s="50">
        <f>SUM(AZ18:AZ20)</f>
        <v>1036</v>
      </c>
    </row>
    <row r="19" spans="1:54" ht="30" customHeight="1" thickTop="1" thickBot="1">
      <c r="A19" s="12" t="s">
        <v>8</v>
      </c>
      <c r="B19" s="28" t="s">
        <v>20</v>
      </c>
      <c r="D19" s="217">
        <v>4</v>
      </c>
      <c r="E19" s="217">
        <v>0</v>
      </c>
      <c r="F19" s="217">
        <v>0</v>
      </c>
      <c r="G19" s="217">
        <v>3</v>
      </c>
      <c r="H19" s="217">
        <v>3</v>
      </c>
      <c r="I19" s="217">
        <v>1</v>
      </c>
      <c r="J19" s="210">
        <v>30</v>
      </c>
      <c r="K19" s="217">
        <v>3</v>
      </c>
      <c r="L19" s="217">
        <v>2</v>
      </c>
      <c r="M19" s="217">
        <v>1</v>
      </c>
      <c r="N19" s="217">
        <v>2</v>
      </c>
      <c r="O19" s="217">
        <v>0</v>
      </c>
      <c r="P19" s="217">
        <v>0</v>
      </c>
      <c r="Q19" s="217">
        <v>4</v>
      </c>
      <c r="R19" s="217"/>
      <c r="S19" s="217">
        <v>2</v>
      </c>
      <c r="T19" s="217">
        <v>1</v>
      </c>
      <c r="U19" s="217">
        <v>2</v>
      </c>
      <c r="V19" s="217">
        <v>8</v>
      </c>
      <c r="W19" s="217">
        <v>0</v>
      </c>
      <c r="X19" s="217">
        <v>0</v>
      </c>
      <c r="Y19" s="217">
        <v>3</v>
      </c>
      <c r="Z19" s="218">
        <v>1</v>
      </c>
      <c r="AA19" s="217">
        <v>0</v>
      </c>
      <c r="AB19" s="217">
        <v>3</v>
      </c>
      <c r="AC19" s="217">
        <v>0</v>
      </c>
      <c r="AD19" s="217">
        <v>1</v>
      </c>
      <c r="AE19" s="217">
        <v>8</v>
      </c>
      <c r="AF19" s="217">
        <v>7</v>
      </c>
      <c r="AG19" s="217">
        <v>6</v>
      </c>
      <c r="AH19" s="217">
        <v>6</v>
      </c>
      <c r="AI19" s="217">
        <v>6</v>
      </c>
      <c r="AJ19" s="217">
        <v>2</v>
      </c>
      <c r="AK19" s="217">
        <v>0</v>
      </c>
      <c r="AL19" s="217">
        <v>2</v>
      </c>
      <c r="AM19" s="217">
        <v>3</v>
      </c>
      <c r="AN19" s="217">
        <v>3</v>
      </c>
      <c r="AO19" s="217">
        <v>0</v>
      </c>
      <c r="AP19" s="217">
        <v>1</v>
      </c>
      <c r="AQ19" s="217">
        <v>1</v>
      </c>
      <c r="AR19" s="217">
        <v>4</v>
      </c>
      <c r="AS19" s="219"/>
      <c r="AT19" s="217">
        <v>4</v>
      </c>
      <c r="AU19" s="217">
        <v>2</v>
      </c>
      <c r="AV19" s="217">
        <v>1</v>
      </c>
      <c r="AW19" s="217">
        <v>0</v>
      </c>
      <c r="AX19" s="212">
        <f t="shared" si="0"/>
        <v>30</v>
      </c>
      <c r="AY19" s="128">
        <f t="shared" si="1"/>
        <v>0</v>
      </c>
      <c r="AZ19" s="47">
        <f t="shared" si="2"/>
        <v>130</v>
      </c>
      <c r="BA19" s="230"/>
    </row>
    <row r="20" spans="1:54" ht="30" customHeight="1" thickTop="1" thickBot="1">
      <c r="A20" s="13" t="s">
        <v>10</v>
      </c>
      <c r="B20" s="23" t="s">
        <v>21</v>
      </c>
      <c r="D20" s="217">
        <v>9</v>
      </c>
      <c r="E20" s="217">
        <v>0</v>
      </c>
      <c r="F20" s="217">
        <v>10</v>
      </c>
      <c r="G20" s="217">
        <v>18</v>
      </c>
      <c r="H20" s="217">
        <v>10</v>
      </c>
      <c r="I20" s="217">
        <v>0</v>
      </c>
      <c r="J20" s="210">
        <v>109</v>
      </c>
      <c r="K20" s="217">
        <v>9</v>
      </c>
      <c r="L20" s="217">
        <v>11</v>
      </c>
      <c r="M20" s="217">
        <v>2</v>
      </c>
      <c r="N20" s="217">
        <v>14</v>
      </c>
      <c r="O20" s="217">
        <v>8</v>
      </c>
      <c r="P20" s="217">
        <v>0</v>
      </c>
      <c r="Q20" s="217">
        <v>13</v>
      </c>
      <c r="R20" s="217"/>
      <c r="S20" s="217">
        <v>15</v>
      </c>
      <c r="T20" s="217">
        <v>26</v>
      </c>
      <c r="U20" s="217">
        <v>10</v>
      </c>
      <c r="V20" s="217">
        <v>57</v>
      </c>
      <c r="W20" s="217">
        <v>0</v>
      </c>
      <c r="X20" s="217">
        <v>5</v>
      </c>
      <c r="Y20" s="217">
        <v>9</v>
      </c>
      <c r="Z20" s="218">
        <v>0</v>
      </c>
      <c r="AA20" s="217">
        <v>6</v>
      </c>
      <c r="AB20" s="217">
        <v>7</v>
      </c>
      <c r="AC20" s="217">
        <v>0</v>
      </c>
      <c r="AD20" s="217">
        <v>5</v>
      </c>
      <c r="AE20" s="217">
        <v>12</v>
      </c>
      <c r="AF20" s="217">
        <v>36</v>
      </c>
      <c r="AG20" s="217">
        <v>32</v>
      </c>
      <c r="AH20" s="217">
        <v>47</v>
      </c>
      <c r="AI20" s="217">
        <v>56</v>
      </c>
      <c r="AJ20" s="217">
        <v>9</v>
      </c>
      <c r="AK20" s="217">
        <v>5</v>
      </c>
      <c r="AL20" s="217">
        <v>12</v>
      </c>
      <c r="AM20" s="217">
        <v>15</v>
      </c>
      <c r="AN20" s="217">
        <v>4</v>
      </c>
      <c r="AO20" s="217">
        <v>2</v>
      </c>
      <c r="AP20" s="217">
        <v>1</v>
      </c>
      <c r="AQ20" s="217">
        <v>4</v>
      </c>
      <c r="AR20" s="217">
        <v>9</v>
      </c>
      <c r="AS20" s="219"/>
      <c r="AT20" s="217">
        <v>2</v>
      </c>
      <c r="AU20" s="217">
        <v>11</v>
      </c>
      <c r="AV20" s="217">
        <v>2</v>
      </c>
      <c r="AW20" s="217">
        <v>6</v>
      </c>
      <c r="AX20" s="212">
        <f t="shared" si="0"/>
        <v>109</v>
      </c>
      <c r="AY20" s="128">
        <f t="shared" si="1"/>
        <v>0</v>
      </c>
      <c r="AZ20" s="47">
        <f t="shared" si="2"/>
        <v>618</v>
      </c>
      <c r="BA20" s="230"/>
    </row>
    <row r="21" spans="1:54" ht="30" customHeight="1" thickTop="1" thickBot="1">
      <c r="A21" s="15">
        <v>9</v>
      </c>
      <c r="B21" s="29" t="s">
        <v>22</v>
      </c>
      <c r="D21" s="217">
        <v>6</v>
      </c>
      <c r="E21" s="217">
        <v>0</v>
      </c>
      <c r="F21" s="217">
        <v>3</v>
      </c>
      <c r="G21" s="217">
        <v>5</v>
      </c>
      <c r="H21" s="217">
        <v>3</v>
      </c>
      <c r="I21" s="217">
        <v>1</v>
      </c>
      <c r="J21" s="210">
        <v>17</v>
      </c>
      <c r="K21" s="217">
        <v>7</v>
      </c>
      <c r="L21" s="217">
        <v>6</v>
      </c>
      <c r="M21" s="217">
        <v>4</v>
      </c>
      <c r="N21" s="217">
        <v>6</v>
      </c>
      <c r="O21" s="217">
        <v>3</v>
      </c>
      <c r="P21" s="217">
        <v>0</v>
      </c>
      <c r="Q21" s="217">
        <v>0</v>
      </c>
      <c r="R21" s="217"/>
      <c r="S21" s="217">
        <v>7</v>
      </c>
      <c r="T21" s="217">
        <v>6</v>
      </c>
      <c r="U21" s="217">
        <v>3</v>
      </c>
      <c r="V21" s="217">
        <v>13</v>
      </c>
      <c r="W21" s="217">
        <v>0</v>
      </c>
      <c r="X21" s="217">
        <v>3</v>
      </c>
      <c r="Y21" s="217">
        <v>8</v>
      </c>
      <c r="Z21" s="218">
        <v>2</v>
      </c>
      <c r="AA21" s="217">
        <v>1</v>
      </c>
      <c r="AB21" s="217">
        <v>9</v>
      </c>
      <c r="AC21" s="217">
        <v>1</v>
      </c>
      <c r="AD21" s="217">
        <v>3</v>
      </c>
      <c r="AE21" s="217">
        <v>10</v>
      </c>
      <c r="AF21" s="217">
        <v>19</v>
      </c>
      <c r="AG21" s="217">
        <v>15</v>
      </c>
      <c r="AH21" s="217">
        <v>21</v>
      </c>
      <c r="AI21" s="217">
        <v>24</v>
      </c>
      <c r="AJ21" s="217">
        <v>1</v>
      </c>
      <c r="AK21" s="217">
        <v>3</v>
      </c>
      <c r="AL21" s="217">
        <v>8</v>
      </c>
      <c r="AM21" s="217">
        <v>16</v>
      </c>
      <c r="AN21" s="217">
        <v>3</v>
      </c>
      <c r="AO21" s="217">
        <v>1</v>
      </c>
      <c r="AP21" s="217">
        <v>5</v>
      </c>
      <c r="AQ21" s="217">
        <v>2</v>
      </c>
      <c r="AR21" s="217">
        <v>8</v>
      </c>
      <c r="AS21" s="219"/>
      <c r="AT21" s="217">
        <v>4</v>
      </c>
      <c r="AU21" s="217">
        <v>7</v>
      </c>
      <c r="AV21" s="217">
        <v>2</v>
      </c>
      <c r="AW21" s="217">
        <v>4</v>
      </c>
      <c r="AX21" s="212">
        <f t="shared" si="0"/>
        <v>24</v>
      </c>
      <c r="AY21" s="128">
        <f t="shared" si="1"/>
        <v>0</v>
      </c>
      <c r="AZ21" s="47">
        <f t="shared" si="2"/>
        <v>270</v>
      </c>
      <c r="BA21" s="230">
        <v>9</v>
      </c>
      <c r="BB21" s="50">
        <f>AZ21</f>
        <v>270</v>
      </c>
    </row>
    <row r="22" spans="1:54" ht="30" customHeight="1" thickTop="1" thickBot="1">
      <c r="A22" s="14" t="s">
        <v>12</v>
      </c>
      <c r="B22" s="28" t="s">
        <v>74</v>
      </c>
      <c r="D22" s="217">
        <v>4</v>
      </c>
      <c r="E22" s="217">
        <v>0</v>
      </c>
      <c r="F22" s="217">
        <v>9</v>
      </c>
      <c r="G22" s="217">
        <v>7</v>
      </c>
      <c r="H22" s="217">
        <v>8</v>
      </c>
      <c r="I22" s="217">
        <v>1</v>
      </c>
      <c r="J22" s="210">
        <v>25</v>
      </c>
      <c r="K22" s="217">
        <v>4</v>
      </c>
      <c r="L22" s="217">
        <v>5</v>
      </c>
      <c r="M22" s="217">
        <v>2</v>
      </c>
      <c r="N22" s="217">
        <v>5</v>
      </c>
      <c r="O22" s="217">
        <v>3</v>
      </c>
      <c r="P22" s="217">
        <v>0</v>
      </c>
      <c r="Q22" s="217">
        <v>4</v>
      </c>
      <c r="R22" s="217"/>
      <c r="S22" s="217">
        <v>5</v>
      </c>
      <c r="T22" s="217">
        <v>5</v>
      </c>
      <c r="U22" s="217">
        <v>1</v>
      </c>
      <c r="V22" s="217">
        <v>19</v>
      </c>
      <c r="W22" s="217">
        <v>0</v>
      </c>
      <c r="X22" s="217">
        <v>19</v>
      </c>
      <c r="Y22" s="217">
        <v>4</v>
      </c>
      <c r="Z22" s="218">
        <v>0</v>
      </c>
      <c r="AA22" s="217">
        <v>0</v>
      </c>
      <c r="AB22" s="217">
        <v>7</v>
      </c>
      <c r="AC22" s="217">
        <v>0</v>
      </c>
      <c r="AD22" s="217">
        <v>0</v>
      </c>
      <c r="AE22" s="217">
        <v>8</v>
      </c>
      <c r="AF22" s="217">
        <v>25</v>
      </c>
      <c r="AG22" s="217">
        <v>19</v>
      </c>
      <c r="AH22" s="217">
        <v>14</v>
      </c>
      <c r="AI22" s="217">
        <v>16</v>
      </c>
      <c r="AJ22" s="217">
        <v>3</v>
      </c>
      <c r="AK22" s="217">
        <v>1</v>
      </c>
      <c r="AL22" s="217">
        <v>3</v>
      </c>
      <c r="AM22" s="217">
        <v>14</v>
      </c>
      <c r="AN22" s="217">
        <v>2</v>
      </c>
      <c r="AO22" s="217">
        <v>0</v>
      </c>
      <c r="AP22" s="217">
        <v>1</v>
      </c>
      <c r="AQ22" s="217">
        <v>2</v>
      </c>
      <c r="AR22" s="217">
        <v>5</v>
      </c>
      <c r="AS22" s="219"/>
      <c r="AT22" s="217">
        <v>3</v>
      </c>
      <c r="AU22" s="217">
        <v>12</v>
      </c>
      <c r="AV22" s="217">
        <v>1</v>
      </c>
      <c r="AW22" s="217">
        <v>0</v>
      </c>
      <c r="AX22" s="212">
        <f t="shared" si="0"/>
        <v>25</v>
      </c>
      <c r="AY22" s="128">
        <f t="shared" si="1"/>
        <v>0</v>
      </c>
      <c r="AZ22" s="47">
        <f t="shared" si="2"/>
        <v>266</v>
      </c>
      <c r="BA22" s="230">
        <v>10</v>
      </c>
      <c r="BB22" s="50">
        <f>SUM(AZ22:AZ24)</f>
        <v>1357</v>
      </c>
    </row>
    <row r="23" spans="1:54" ht="30" customHeight="1" thickTop="1" thickBot="1">
      <c r="A23" s="12" t="s">
        <v>8</v>
      </c>
      <c r="B23" s="17" t="s">
        <v>75</v>
      </c>
      <c r="D23" s="217">
        <v>2</v>
      </c>
      <c r="E23" s="217">
        <v>2</v>
      </c>
      <c r="F23" s="217">
        <v>4</v>
      </c>
      <c r="G23" s="217">
        <v>4</v>
      </c>
      <c r="H23" s="217">
        <v>2</v>
      </c>
      <c r="I23" s="217">
        <v>0</v>
      </c>
      <c r="J23" s="210">
        <v>21</v>
      </c>
      <c r="K23" s="217">
        <v>3</v>
      </c>
      <c r="L23" s="217">
        <v>3</v>
      </c>
      <c r="M23" s="217">
        <v>2</v>
      </c>
      <c r="N23" s="217">
        <v>8</v>
      </c>
      <c r="O23" s="217">
        <v>0</v>
      </c>
      <c r="P23" s="217">
        <v>0</v>
      </c>
      <c r="Q23" s="217">
        <v>3</v>
      </c>
      <c r="R23" s="217"/>
      <c r="S23" s="217">
        <v>1</v>
      </c>
      <c r="T23" s="217">
        <v>3</v>
      </c>
      <c r="U23" s="217">
        <v>2</v>
      </c>
      <c r="V23" s="217">
        <v>6</v>
      </c>
      <c r="W23" s="217">
        <v>0</v>
      </c>
      <c r="X23" s="217">
        <v>3</v>
      </c>
      <c r="Y23" s="217">
        <v>4</v>
      </c>
      <c r="Z23" s="218">
        <v>0</v>
      </c>
      <c r="AA23" s="217">
        <v>2</v>
      </c>
      <c r="AB23" s="217">
        <v>4</v>
      </c>
      <c r="AC23" s="217">
        <v>0</v>
      </c>
      <c r="AD23" s="217">
        <v>0</v>
      </c>
      <c r="AE23" s="217">
        <v>7</v>
      </c>
      <c r="AF23" s="217">
        <v>6</v>
      </c>
      <c r="AG23" s="217">
        <v>12</v>
      </c>
      <c r="AH23" s="217">
        <v>8</v>
      </c>
      <c r="AI23" s="217">
        <v>11</v>
      </c>
      <c r="AJ23" s="217">
        <v>2</v>
      </c>
      <c r="AK23" s="217">
        <v>2</v>
      </c>
      <c r="AL23" s="217">
        <v>2</v>
      </c>
      <c r="AM23" s="217">
        <v>10</v>
      </c>
      <c r="AN23" s="217">
        <v>1</v>
      </c>
      <c r="AO23" s="217">
        <v>1</v>
      </c>
      <c r="AP23" s="217">
        <v>1</v>
      </c>
      <c r="AQ23" s="217">
        <v>3</v>
      </c>
      <c r="AR23" s="217">
        <v>4</v>
      </c>
      <c r="AS23" s="219"/>
      <c r="AT23" s="217">
        <v>0</v>
      </c>
      <c r="AU23" s="217">
        <v>1</v>
      </c>
      <c r="AV23" s="217">
        <v>0</v>
      </c>
      <c r="AW23" s="217">
        <v>2</v>
      </c>
      <c r="AX23" s="212">
        <f t="shared" si="0"/>
        <v>21</v>
      </c>
      <c r="AY23" s="128">
        <f t="shared" si="1"/>
        <v>0</v>
      </c>
      <c r="AZ23" s="47">
        <f t="shared" si="2"/>
        <v>152</v>
      </c>
    </row>
    <row r="24" spans="1:54" ht="30" customHeight="1" thickTop="1" thickBot="1">
      <c r="A24" s="18" t="s">
        <v>10</v>
      </c>
      <c r="B24" s="180" t="s">
        <v>76</v>
      </c>
      <c r="D24" s="217">
        <v>2</v>
      </c>
      <c r="E24" s="217">
        <v>0</v>
      </c>
      <c r="F24" s="217">
        <v>21</v>
      </c>
      <c r="G24" s="217">
        <v>34</v>
      </c>
      <c r="H24" s="217">
        <v>15</v>
      </c>
      <c r="I24" s="217">
        <v>3</v>
      </c>
      <c r="J24" s="210">
        <v>79</v>
      </c>
      <c r="K24" s="217">
        <v>13</v>
      </c>
      <c r="L24" s="217">
        <v>27</v>
      </c>
      <c r="M24" s="217">
        <v>7</v>
      </c>
      <c r="N24" s="217">
        <v>24</v>
      </c>
      <c r="O24" s="217">
        <v>11</v>
      </c>
      <c r="P24" s="217">
        <v>0</v>
      </c>
      <c r="Q24" s="217">
        <v>14</v>
      </c>
      <c r="R24" s="217"/>
      <c r="S24" s="217">
        <v>21</v>
      </c>
      <c r="T24" s="217">
        <v>21</v>
      </c>
      <c r="U24" s="217">
        <v>15</v>
      </c>
      <c r="V24" s="217">
        <v>107</v>
      </c>
      <c r="W24" s="217">
        <v>1</v>
      </c>
      <c r="X24" s="217">
        <v>12</v>
      </c>
      <c r="Y24" s="217">
        <v>42</v>
      </c>
      <c r="Z24" s="218">
        <v>2</v>
      </c>
      <c r="AA24" s="217">
        <v>6</v>
      </c>
      <c r="AB24" s="217">
        <v>17</v>
      </c>
      <c r="AC24" s="217">
        <v>0</v>
      </c>
      <c r="AD24" s="217">
        <v>3</v>
      </c>
      <c r="AE24" s="217">
        <v>13</v>
      </c>
      <c r="AF24" s="217">
        <v>49</v>
      </c>
      <c r="AG24" s="217">
        <v>54</v>
      </c>
      <c r="AH24" s="217">
        <v>59</v>
      </c>
      <c r="AI24" s="217">
        <v>78</v>
      </c>
      <c r="AJ24" s="217">
        <v>16</v>
      </c>
      <c r="AK24" s="217">
        <v>8</v>
      </c>
      <c r="AL24" s="217">
        <v>42</v>
      </c>
      <c r="AM24" s="217">
        <v>52</v>
      </c>
      <c r="AN24" s="217">
        <v>0</v>
      </c>
      <c r="AO24" s="217">
        <v>2</v>
      </c>
      <c r="AP24" s="217">
        <v>0</v>
      </c>
      <c r="AQ24" s="217">
        <v>5</v>
      </c>
      <c r="AR24" s="217">
        <v>20</v>
      </c>
      <c r="AS24" s="219"/>
      <c r="AT24" s="217">
        <v>1</v>
      </c>
      <c r="AU24" s="217">
        <v>28</v>
      </c>
      <c r="AV24" s="217">
        <v>4</v>
      </c>
      <c r="AW24" s="217">
        <v>11</v>
      </c>
      <c r="AX24" s="212">
        <f t="shared" si="0"/>
        <v>107</v>
      </c>
      <c r="AY24" s="128">
        <f t="shared" si="1"/>
        <v>0</v>
      </c>
      <c r="AZ24" s="47">
        <f t="shared" si="2"/>
        <v>939</v>
      </c>
    </row>
    <row r="25" spans="1:54" ht="21" customHeight="1" thickTop="1" thickBot="1">
      <c r="A25" s="181" t="s">
        <v>80</v>
      </c>
      <c r="B25" s="181"/>
      <c r="C25" s="211"/>
      <c r="D25" s="220">
        <v>1</v>
      </c>
      <c r="E25" s="220"/>
      <c r="F25" s="220"/>
      <c r="G25" s="217">
        <v>1</v>
      </c>
      <c r="H25" s="217">
        <v>1</v>
      </c>
      <c r="I25" s="220"/>
      <c r="J25" s="220"/>
      <c r="K25" s="220"/>
      <c r="L25" s="217"/>
      <c r="M25" s="217">
        <v>1</v>
      </c>
      <c r="N25" s="217">
        <v>1</v>
      </c>
      <c r="O25" s="217">
        <v>32</v>
      </c>
      <c r="P25" s="220"/>
      <c r="Q25" s="220"/>
      <c r="R25" s="220"/>
      <c r="S25" s="217">
        <v>1</v>
      </c>
      <c r="T25" s="220"/>
      <c r="U25" s="220"/>
      <c r="V25" s="217">
        <v>53</v>
      </c>
      <c r="W25" s="220"/>
      <c r="X25" s="220"/>
      <c r="Y25" s="217">
        <v>3</v>
      </c>
      <c r="Z25" s="220"/>
      <c r="AA25" s="220"/>
      <c r="AB25" s="217">
        <v>11</v>
      </c>
      <c r="AC25" s="217">
        <v>0</v>
      </c>
      <c r="AD25" s="220"/>
      <c r="AE25" s="217">
        <v>3</v>
      </c>
      <c r="AF25" s="217">
        <v>3</v>
      </c>
      <c r="AG25" s="217">
        <v>1</v>
      </c>
      <c r="AH25" s="220">
        <v>3</v>
      </c>
      <c r="AI25" s="220"/>
      <c r="AJ25" s="220"/>
      <c r="AK25" s="217">
        <v>3</v>
      </c>
      <c r="AL25" s="220">
        <v>0</v>
      </c>
      <c r="AM25" s="220"/>
      <c r="AN25" s="220"/>
      <c r="AO25" s="220"/>
      <c r="AP25" s="217">
        <v>0</v>
      </c>
      <c r="AQ25" s="217">
        <v>1</v>
      </c>
      <c r="AR25" s="221"/>
      <c r="AS25" s="221"/>
      <c r="AT25" s="220"/>
      <c r="AU25" s="217">
        <v>0</v>
      </c>
      <c r="AV25" s="220"/>
      <c r="AW25" s="217">
        <v>0</v>
      </c>
      <c r="AZ25" s="47">
        <f t="shared" si="2"/>
        <v>119</v>
      </c>
    </row>
    <row r="26" spans="1:54" ht="18" thickTop="1" thickBot="1">
      <c r="A26" s="182" t="s">
        <v>81</v>
      </c>
      <c r="B26" s="181"/>
      <c r="C26" s="211"/>
      <c r="D26" s="217">
        <f t="shared" ref="D26:K26" si="3">SUM(D7:D25)</f>
        <v>414</v>
      </c>
      <c r="E26" s="217">
        <f t="shared" si="3"/>
        <v>119</v>
      </c>
      <c r="F26" s="217">
        <f t="shared" si="3"/>
        <v>392</v>
      </c>
      <c r="G26" s="217">
        <f t="shared" si="3"/>
        <v>590</v>
      </c>
      <c r="H26" s="217">
        <f t="shared" si="3"/>
        <v>382</v>
      </c>
      <c r="I26" s="217">
        <f t="shared" si="3"/>
        <v>78</v>
      </c>
      <c r="J26" s="217">
        <f t="shared" si="3"/>
        <v>1767</v>
      </c>
      <c r="K26" s="217">
        <f t="shared" si="3"/>
        <v>301</v>
      </c>
      <c r="L26" s="217">
        <f>SUM(L7:L25)</f>
        <v>502</v>
      </c>
      <c r="M26" s="217">
        <f t="shared" ref="M26:AW26" si="4">SUM(M7:M25)</f>
        <v>190</v>
      </c>
      <c r="N26" s="217">
        <f t="shared" si="4"/>
        <v>368</v>
      </c>
      <c r="O26" s="217">
        <f t="shared" si="4"/>
        <v>258</v>
      </c>
      <c r="P26" s="217">
        <f t="shared" si="4"/>
        <v>107</v>
      </c>
      <c r="Q26" s="217">
        <f t="shared" si="4"/>
        <v>262</v>
      </c>
      <c r="R26" s="217">
        <f t="shared" si="4"/>
        <v>0</v>
      </c>
      <c r="S26" s="217">
        <f t="shared" si="4"/>
        <v>333</v>
      </c>
      <c r="T26" s="217">
        <f t="shared" si="4"/>
        <v>312</v>
      </c>
      <c r="U26" s="217">
        <f t="shared" si="4"/>
        <v>256</v>
      </c>
      <c r="V26" s="217">
        <f t="shared" si="4"/>
        <v>1481</v>
      </c>
      <c r="W26" s="217">
        <f t="shared" si="4"/>
        <v>50</v>
      </c>
      <c r="X26" s="217">
        <f t="shared" si="4"/>
        <v>296</v>
      </c>
      <c r="Y26" s="217">
        <f t="shared" si="4"/>
        <v>531</v>
      </c>
      <c r="Z26" s="217">
        <f t="shared" si="4"/>
        <v>163</v>
      </c>
      <c r="AA26" s="217">
        <f t="shared" si="4"/>
        <v>115</v>
      </c>
      <c r="AB26" s="217">
        <f t="shared" si="4"/>
        <v>436</v>
      </c>
      <c r="AC26" s="217">
        <f t="shared" si="4"/>
        <v>37</v>
      </c>
      <c r="AD26" s="217">
        <f t="shared" si="4"/>
        <v>414</v>
      </c>
      <c r="AE26" s="217">
        <f t="shared" si="4"/>
        <v>685</v>
      </c>
      <c r="AF26" s="217">
        <f t="shared" si="4"/>
        <v>1516</v>
      </c>
      <c r="AG26" s="217">
        <f t="shared" si="4"/>
        <v>958</v>
      </c>
      <c r="AH26" s="217">
        <f t="shared" si="4"/>
        <v>873</v>
      </c>
      <c r="AI26" s="217">
        <f t="shared" si="4"/>
        <v>1567</v>
      </c>
      <c r="AJ26" s="217">
        <f t="shared" si="4"/>
        <v>287</v>
      </c>
      <c r="AK26" s="217">
        <f t="shared" si="4"/>
        <v>305</v>
      </c>
      <c r="AL26" s="217">
        <f t="shared" si="4"/>
        <v>333</v>
      </c>
      <c r="AM26" s="217">
        <f t="shared" si="4"/>
        <v>737</v>
      </c>
      <c r="AN26" s="217">
        <f t="shared" si="4"/>
        <v>337</v>
      </c>
      <c r="AO26" s="217">
        <f t="shared" si="4"/>
        <v>108</v>
      </c>
      <c r="AP26" s="217">
        <f t="shared" si="4"/>
        <v>131</v>
      </c>
      <c r="AQ26" s="217">
        <f t="shared" si="4"/>
        <v>136</v>
      </c>
      <c r="AR26" s="217">
        <f t="shared" si="4"/>
        <v>466</v>
      </c>
      <c r="AS26" s="217">
        <f t="shared" si="4"/>
        <v>0</v>
      </c>
      <c r="AT26" s="217">
        <f t="shared" si="4"/>
        <v>183</v>
      </c>
      <c r="AU26" s="217">
        <f t="shared" si="4"/>
        <v>413</v>
      </c>
      <c r="AV26" s="217">
        <f t="shared" si="4"/>
        <v>107</v>
      </c>
      <c r="AW26" s="217">
        <f t="shared" si="4"/>
        <v>177</v>
      </c>
    </row>
    <row r="27" spans="1:54" ht="17" thickTop="1">
      <c r="D27" s="63"/>
      <c r="E27" s="63"/>
      <c r="F27" s="63"/>
      <c r="G27" s="63"/>
      <c r="H27" s="63"/>
      <c r="I27" s="63"/>
      <c r="J27" s="63"/>
      <c r="K27" s="63"/>
      <c r="L27" s="68"/>
      <c r="M27" s="63"/>
      <c r="N27" s="63"/>
      <c r="O27" s="70"/>
      <c r="P27" s="70"/>
      <c r="Q27" s="70"/>
      <c r="R27" s="71"/>
      <c r="S27" s="72"/>
      <c r="T27" s="63"/>
      <c r="U27" s="63"/>
      <c r="V27" s="63"/>
      <c r="W27" s="63"/>
      <c r="X27" s="63"/>
      <c r="Y27" s="63"/>
      <c r="Z27" s="36"/>
      <c r="AA27" s="63"/>
      <c r="AB27" s="72"/>
      <c r="AC27" s="63"/>
      <c r="AD27" s="63"/>
      <c r="AE27" s="69"/>
      <c r="AF27" s="63"/>
      <c r="AG27" s="72"/>
      <c r="AH27" s="72"/>
      <c r="AI27" s="63"/>
      <c r="AJ27" s="63"/>
      <c r="AK27" s="63"/>
      <c r="AL27" s="63"/>
      <c r="AM27" s="68"/>
      <c r="AN27" s="63"/>
      <c r="AO27" s="63"/>
      <c r="AP27" s="69"/>
      <c r="AQ27" s="63"/>
      <c r="AR27" s="73"/>
      <c r="AS27" s="73"/>
      <c r="AT27" s="63"/>
      <c r="AU27" s="63"/>
      <c r="AV27" s="63"/>
      <c r="AW27" s="63"/>
      <c r="AZ27" s="63"/>
      <c r="BA27" s="63"/>
      <c r="BB27" s="63"/>
    </row>
    <row r="28" spans="1:54"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</row>
    <row r="29" spans="1:54"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AA29" s="63"/>
      <c r="AB29" s="63"/>
      <c r="AC29" s="63"/>
      <c r="AD29" s="63"/>
      <c r="AE29" s="69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</row>
    <row r="30" spans="1:54" s="173" customFormat="1">
      <c r="A30" s="172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47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61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5"/>
      <c r="AY30" s="175"/>
      <c r="AZ30" s="175"/>
      <c r="BA30" s="225"/>
    </row>
    <row r="31" spans="1:54">
      <c r="A31" s="1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AA31" s="63"/>
      <c r="AB31" s="63"/>
      <c r="AC31" s="63"/>
      <c r="AD31" s="63"/>
      <c r="AE31" s="69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77"/>
      <c r="AY31" s="77"/>
      <c r="AZ31" s="77"/>
    </row>
    <row r="32" spans="1:54">
      <c r="A32" s="1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AA32" s="63"/>
      <c r="AB32" s="63"/>
      <c r="AC32" s="63"/>
      <c r="AD32" s="63"/>
      <c r="AE32" s="69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</row>
    <row r="33" spans="4:49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AA33" s="63"/>
      <c r="AB33" s="63"/>
      <c r="AC33" s="63"/>
      <c r="AD33" s="63"/>
      <c r="AE33" s="69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</row>
    <row r="34" spans="4:49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AA34" s="63"/>
      <c r="AB34" s="63"/>
      <c r="AC34" s="63"/>
      <c r="AD34" s="63"/>
      <c r="AE34" s="69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</row>
    <row r="35" spans="4:49"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AA35" s="63"/>
      <c r="AB35" s="63"/>
      <c r="AC35" s="63"/>
      <c r="AD35" s="63"/>
      <c r="AE35" s="69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</row>
    <row r="36" spans="4:49"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AA36" s="63"/>
      <c r="AB36" s="63"/>
      <c r="AC36" s="63"/>
      <c r="AD36" s="63"/>
      <c r="AE36" s="69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</row>
    <row r="37" spans="4:49"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75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AA37" s="63"/>
      <c r="AB37" s="63"/>
      <c r="AC37" s="63"/>
      <c r="AD37" s="63"/>
      <c r="AE37" s="69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</row>
  </sheetData>
  <sheetProtection selectLockedCells="1" selectUnlockedCells="1"/>
  <mergeCells count="2">
    <mergeCell ref="A6:B6"/>
    <mergeCell ref="A5:B5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7" max="30" man="1"/>
    <brk id="49" max="2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8"/>
  <dimension ref="A1:BG31"/>
  <sheetViews>
    <sheetView topLeftCell="A7" workbookViewId="0">
      <pane xSplit="3" topLeftCell="AW1" activePane="topRight" state="frozen"/>
      <selection activeCell="S7" sqref="S7"/>
      <selection pane="topRight" activeCell="AZ6" sqref="AZ6:AZ24"/>
    </sheetView>
  </sheetViews>
  <sheetFormatPr baseColWidth="10" defaultColWidth="9.1640625" defaultRowHeight="16"/>
  <cols>
    <col min="1" max="1" width="5.6640625" style="50" bestFit="1" customWidth="1"/>
    <col min="2" max="2" width="89.6640625" style="50" bestFit="1" customWidth="1"/>
    <col min="3" max="3" width="9.1640625" style="50"/>
    <col min="4" max="4" width="9.33203125" style="50" bestFit="1" customWidth="1"/>
    <col min="5" max="5" width="15" style="50" bestFit="1" customWidth="1"/>
    <col min="6" max="6" width="12.6640625" style="50" bestFit="1" customWidth="1"/>
    <col min="7" max="8" width="9.33203125" style="50" bestFit="1" customWidth="1"/>
    <col min="9" max="9" width="13.6640625" style="50" bestFit="1" customWidth="1"/>
    <col min="10" max="11" width="11.5" style="50" bestFit="1" customWidth="1"/>
    <col min="12" max="12" width="14.83203125" style="50" bestFit="1" customWidth="1"/>
    <col min="13" max="13" width="12.6640625" style="50" bestFit="1" customWidth="1"/>
    <col min="14" max="14" width="13" style="50" bestFit="1" customWidth="1"/>
    <col min="15" max="15" width="9.33203125" style="81" bestFit="1" customWidth="1"/>
    <col min="16" max="16" width="15" style="81" bestFit="1" customWidth="1"/>
    <col min="17" max="17" width="13.5" style="81" bestFit="1" customWidth="1"/>
    <col min="18" max="18" width="15" style="81" bestFit="1" customWidth="1"/>
    <col min="19" max="19" width="14.5" style="50" bestFit="1" customWidth="1"/>
    <col min="20" max="20" width="12.33203125" style="50" bestFit="1" customWidth="1"/>
    <col min="21" max="21" width="9.33203125" style="50" bestFit="1" customWidth="1"/>
    <col min="22" max="22" width="14.83203125" style="50" bestFit="1" customWidth="1"/>
    <col min="23" max="23" width="15" style="50" bestFit="1" customWidth="1"/>
    <col min="24" max="24" width="13.83203125" style="50" bestFit="1" customWidth="1"/>
    <col min="25" max="25" width="18.1640625" style="50" bestFit="1" customWidth="1"/>
    <col min="26" max="26" width="11.83203125" style="50" bestFit="1" customWidth="1"/>
    <col min="27" max="27" width="12.1640625" style="50" bestFit="1" customWidth="1"/>
    <col min="28" max="28" width="9.5" style="50" bestFit="1" customWidth="1"/>
    <col min="29" max="29" width="15" style="50" bestFit="1" customWidth="1"/>
    <col min="30" max="30" width="15" style="50" customWidth="1"/>
    <col min="31" max="31" width="14.1640625" style="50" bestFit="1" customWidth="1"/>
    <col min="32" max="32" width="17.1640625" style="50" bestFit="1" customWidth="1"/>
    <col min="33" max="33" width="21.1640625" style="50" bestFit="1" customWidth="1"/>
    <col min="34" max="34" width="17.1640625" style="50" bestFit="1" customWidth="1"/>
    <col min="35" max="35" width="24" style="50" bestFit="1" customWidth="1"/>
    <col min="36" max="36" width="12.1640625" style="50" bestFit="1" customWidth="1"/>
    <col min="37" max="37" width="12.33203125" style="50" bestFit="1" customWidth="1"/>
    <col min="38" max="38" width="9.33203125" style="50" bestFit="1" customWidth="1"/>
    <col min="39" max="39" width="10.33203125" style="50" bestFit="1" customWidth="1"/>
    <col min="40" max="40" width="13.6640625" style="50" bestFit="1" customWidth="1"/>
    <col min="41" max="41" width="15" style="50" bestFit="1" customWidth="1"/>
    <col min="42" max="42" width="11.1640625" style="50" customWidth="1"/>
    <col min="43" max="43" width="11.5" style="50" bestFit="1" customWidth="1"/>
    <col min="44" max="46" width="15" style="50" bestFit="1" customWidth="1"/>
    <col min="47" max="47" width="9.33203125" style="50" bestFit="1" customWidth="1"/>
    <col min="48" max="48" width="15.83203125" style="50" bestFit="1" customWidth="1"/>
    <col min="49" max="49" width="12.83203125" style="50" bestFit="1" customWidth="1"/>
    <col min="50" max="50" width="12.6640625" style="132" bestFit="1" customWidth="1"/>
    <col min="51" max="51" width="12.6640625" style="47" bestFit="1" customWidth="1"/>
    <col min="52" max="52" width="12.83203125" style="3" bestFit="1" customWidth="1"/>
    <col min="53" max="53" width="9.1640625" style="224"/>
    <col min="54" max="54" width="12" style="225" bestFit="1" customWidth="1"/>
    <col min="55" max="55" width="12" style="50" bestFit="1" customWidth="1"/>
    <col min="56" max="16384" width="9.1640625" style="50"/>
  </cols>
  <sheetData>
    <row r="1" spans="1:59" ht="31.5" customHeight="1">
      <c r="B1" s="250" t="s">
        <v>97</v>
      </c>
      <c r="D1" s="79"/>
      <c r="E1" s="79"/>
      <c r="F1" s="79"/>
      <c r="G1" s="79"/>
      <c r="H1" s="79"/>
      <c r="I1" s="79"/>
      <c r="K1" s="79"/>
      <c r="L1" s="79"/>
      <c r="M1" s="79"/>
      <c r="O1" s="79"/>
      <c r="P1" s="79"/>
      <c r="Q1" s="79"/>
      <c r="R1" s="80"/>
      <c r="S1" s="80"/>
      <c r="AB1" s="81"/>
      <c r="AE1" s="79"/>
      <c r="AF1" s="79"/>
      <c r="AG1" s="81"/>
      <c r="AH1" s="81"/>
      <c r="AX1" s="129"/>
      <c r="AY1" s="43"/>
    </row>
    <row r="2" spans="1:59" ht="24.75" customHeight="1">
      <c r="B2" s="71" t="s">
        <v>2</v>
      </c>
      <c r="D2" s="71"/>
      <c r="E2" s="71"/>
      <c r="F2" s="71"/>
      <c r="G2" s="71"/>
      <c r="H2" s="71"/>
      <c r="I2" s="71"/>
      <c r="K2" s="71"/>
      <c r="L2" s="71"/>
      <c r="M2" s="71"/>
      <c r="O2" s="71"/>
      <c r="P2" s="71"/>
      <c r="Q2" s="71"/>
      <c r="R2" s="67"/>
      <c r="AE2" s="71"/>
      <c r="AF2" s="71"/>
      <c r="AX2" s="129"/>
      <c r="AY2" s="43"/>
    </row>
    <row r="3" spans="1:59" ht="24.75" customHeight="1">
      <c r="B3" s="71"/>
      <c r="D3" s="71"/>
      <c r="E3" s="71"/>
      <c r="F3" s="71"/>
      <c r="G3" s="71"/>
      <c r="H3" s="71"/>
      <c r="I3" s="71"/>
      <c r="K3" s="71"/>
      <c r="L3" s="71"/>
      <c r="M3" s="71"/>
      <c r="O3" s="71"/>
      <c r="P3" s="71"/>
      <c r="Q3" s="71"/>
      <c r="R3" s="67"/>
      <c r="AE3" s="71"/>
      <c r="AF3" s="71"/>
      <c r="AX3" s="129"/>
      <c r="AY3" s="43"/>
    </row>
    <row r="4" spans="1:59" s="55" customFormat="1" ht="16.5" customHeight="1" thickBot="1">
      <c r="A4" s="64"/>
      <c r="B4" s="64"/>
      <c r="D4" s="64"/>
      <c r="E4" s="64"/>
      <c r="F4" s="64"/>
      <c r="G4" s="64"/>
      <c r="H4" s="64"/>
      <c r="I4" s="64"/>
      <c r="K4" s="64"/>
      <c r="L4" s="64"/>
      <c r="M4" s="64"/>
      <c r="O4" s="82"/>
      <c r="P4" s="82"/>
      <c r="Q4" s="64"/>
      <c r="R4" s="64"/>
      <c r="S4" s="83"/>
      <c r="AE4" s="64"/>
      <c r="AF4" s="64"/>
      <c r="AM4" s="50"/>
      <c r="AX4" s="129"/>
      <c r="AY4" s="43"/>
      <c r="AZ4" s="33"/>
      <c r="BA4" s="226"/>
      <c r="BB4" s="227"/>
      <c r="BG4" s="235" t="s">
        <v>92</v>
      </c>
    </row>
    <row r="5" spans="1:59" ht="22.5" customHeight="1" thickTop="1" thickBot="1">
      <c r="D5" s="84"/>
      <c r="E5" s="84"/>
      <c r="F5" s="84"/>
      <c r="G5" s="84"/>
      <c r="H5" s="84"/>
      <c r="I5" s="84"/>
      <c r="K5" s="84"/>
      <c r="L5" s="84"/>
      <c r="M5" s="84"/>
      <c r="O5" s="85"/>
      <c r="P5" s="85"/>
      <c r="Q5" s="85"/>
      <c r="R5" s="85"/>
      <c r="AF5" s="84"/>
      <c r="AX5" s="130" t="s">
        <v>77</v>
      </c>
      <c r="AY5" s="126" t="s">
        <v>78</v>
      </c>
    </row>
    <row r="6" spans="1:59" s="64" customFormat="1" ht="77.25" customHeight="1" thickTop="1" thickBot="1">
      <c r="A6" s="244" t="s">
        <v>0</v>
      </c>
      <c r="B6" s="244"/>
      <c r="C6" s="168"/>
      <c r="D6" s="65" t="s">
        <v>3</v>
      </c>
      <c r="E6" s="65" t="s">
        <v>30</v>
      </c>
      <c r="F6" s="65" t="s">
        <v>44</v>
      </c>
      <c r="G6" s="65" t="s">
        <v>32</v>
      </c>
      <c r="H6" s="65" t="s">
        <v>41</v>
      </c>
      <c r="I6" s="65" t="s">
        <v>27</v>
      </c>
      <c r="J6" s="65" t="s">
        <v>45</v>
      </c>
      <c r="K6" s="65" t="s">
        <v>49</v>
      </c>
      <c r="L6" s="65" t="s">
        <v>5</v>
      </c>
      <c r="M6" s="65" t="s">
        <v>34</v>
      </c>
      <c r="N6" s="65" t="s">
        <v>42</v>
      </c>
      <c r="O6" s="65" t="s">
        <v>50</v>
      </c>
      <c r="P6" s="65" t="s">
        <v>31</v>
      </c>
      <c r="Q6" s="65" t="s">
        <v>14</v>
      </c>
      <c r="R6" s="65" t="s">
        <v>4</v>
      </c>
      <c r="S6" s="65" t="s">
        <v>29</v>
      </c>
      <c r="T6" s="65" t="s">
        <v>6</v>
      </c>
      <c r="U6" s="65" t="s">
        <v>40</v>
      </c>
      <c r="V6" s="65" t="s">
        <v>64</v>
      </c>
      <c r="W6" s="65" t="s">
        <v>51</v>
      </c>
      <c r="X6" s="65" t="s">
        <v>46</v>
      </c>
      <c r="Y6" s="65" t="s">
        <v>52</v>
      </c>
      <c r="Z6" s="65" t="s">
        <v>82</v>
      </c>
      <c r="AA6" s="65" t="s">
        <v>53</v>
      </c>
      <c r="AB6" s="65" t="s">
        <v>39</v>
      </c>
      <c r="AC6" s="65" t="s">
        <v>28</v>
      </c>
      <c r="AD6" s="65" t="s">
        <v>88</v>
      </c>
      <c r="AE6" s="65" t="s">
        <v>59</v>
      </c>
      <c r="AF6" s="65" t="s">
        <v>60</v>
      </c>
      <c r="AG6" s="65" t="s">
        <v>61</v>
      </c>
      <c r="AH6" s="65" t="s">
        <v>62</v>
      </c>
      <c r="AI6" s="65" t="s">
        <v>63</v>
      </c>
      <c r="AJ6" s="66" t="s">
        <v>54</v>
      </c>
      <c r="AK6" s="65" t="s">
        <v>55</v>
      </c>
      <c r="AL6" s="66" t="s">
        <v>38</v>
      </c>
      <c r="AM6" s="65" t="s">
        <v>47</v>
      </c>
      <c r="AN6" s="65" t="s">
        <v>35</v>
      </c>
      <c r="AO6" s="65" t="s">
        <v>36</v>
      </c>
      <c r="AP6" s="65" t="s">
        <v>25</v>
      </c>
      <c r="AQ6" s="65" t="s">
        <v>7</v>
      </c>
      <c r="AR6" s="65" t="s">
        <v>33</v>
      </c>
      <c r="AS6" s="65" t="s">
        <v>48</v>
      </c>
      <c r="AT6" s="65" t="s">
        <v>26</v>
      </c>
      <c r="AU6" s="65" t="s">
        <v>56</v>
      </c>
      <c r="AV6" s="66" t="s">
        <v>57</v>
      </c>
      <c r="AW6" s="66" t="s">
        <v>58</v>
      </c>
      <c r="AX6" s="166" t="s">
        <v>77</v>
      </c>
      <c r="AY6" s="126" t="s">
        <v>78</v>
      </c>
      <c r="AZ6" s="276" t="s">
        <v>86</v>
      </c>
      <c r="BA6" s="228"/>
      <c r="BB6" s="229"/>
    </row>
    <row r="7" spans="1:59" ht="30" customHeight="1" thickTop="1" thickBot="1">
      <c r="A7" s="112" t="s">
        <v>15</v>
      </c>
      <c r="B7" s="169" t="s">
        <v>65</v>
      </c>
      <c r="C7" s="170"/>
      <c r="D7" s="113">
        <f>'3. Numbers of CS deliveries'!D7/'1.NUMBERS OF WOMEN'!D7</f>
        <v>6.385404789053592E-2</v>
      </c>
      <c r="E7" s="113">
        <f>'3. Numbers of CS deliveries'!E7/'1.NUMBERS OF WOMEN'!E7</f>
        <v>7.407407407407407E-2</v>
      </c>
      <c r="F7" s="113">
        <f>'3. Numbers of CS deliveries'!F7/'1.NUMBERS OF WOMEN'!F7</f>
        <v>8.9928057553956831E-2</v>
      </c>
      <c r="G7" s="113">
        <f>'3. Numbers of CS deliveries'!G7/'1.NUMBERS OF WOMEN'!G7</f>
        <v>9.2427616926503336E-2</v>
      </c>
      <c r="H7" s="113">
        <f>'3. Numbers of CS deliveries'!H7/'1.NUMBERS OF WOMEN'!H7</f>
        <v>0.13182674199623351</v>
      </c>
      <c r="I7" s="113">
        <f>'3. Numbers of CS deliveries'!I7/'1.NUMBERS OF WOMEN'!I7</f>
        <v>8.3798882681564241E-2</v>
      </c>
      <c r="J7" s="113">
        <f>'3. Numbers of CS deliveries'!J7/'1.NUMBERS OF WOMEN'!J7</f>
        <v>9.2592592592592587E-2</v>
      </c>
      <c r="K7" s="113">
        <f>'3. Numbers of CS deliveries'!K7/'1.NUMBERS OF WOMEN'!K7</f>
        <v>7.9696394686907021E-2</v>
      </c>
      <c r="L7" s="113">
        <f>'3. Numbers of CS deliveries'!L7/'1.NUMBERS OF WOMEN'!L7</f>
        <v>9.1588785046728974E-2</v>
      </c>
      <c r="M7" s="113">
        <f>'3. Numbers of CS deliveries'!M7/'1.NUMBERS OF WOMEN'!M7</f>
        <v>7.9861111111111105E-2</v>
      </c>
      <c r="N7" s="113">
        <f>'3. Numbers of CS deliveries'!N7/'1.NUMBERS OF WOMEN'!N7</f>
        <v>0.10420168067226891</v>
      </c>
      <c r="O7" s="113">
        <f>'3. Numbers of CS deliveries'!O7/'1.NUMBERS OF WOMEN'!O7</f>
        <v>6.2370062370062374E-2</v>
      </c>
      <c r="P7" s="113">
        <f>'3. Numbers of CS deliveries'!P7/'1.NUMBERS OF WOMEN'!P7</f>
        <v>9.375E-2</v>
      </c>
      <c r="Q7" s="113">
        <f>'3. Numbers of CS deliveries'!Q7/'1.NUMBERS OF WOMEN'!Q7</f>
        <v>6.1810154525386317E-2</v>
      </c>
      <c r="R7" s="113"/>
      <c r="S7" s="113">
        <f>'3. Numbers of CS deliveries'!S7/'1.NUMBERS OF WOMEN'!S7</f>
        <v>3.7671232876712327E-2</v>
      </c>
      <c r="T7" s="113">
        <f>'3. Numbers of CS deliveries'!T7/'1.NUMBERS OF WOMEN'!T7</f>
        <v>3.9691289966923927E-2</v>
      </c>
      <c r="U7" s="113">
        <f>'3. Numbers of CS deliveries'!U7/'1.NUMBERS OF WOMEN'!U7</f>
        <v>5.6218057921635436E-2</v>
      </c>
      <c r="V7" s="113">
        <f>'3. Numbers of CS deliveries'!V7/'1.NUMBERS OF WOMEN'!V7</f>
        <v>6.9039913700107869E-2</v>
      </c>
      <c r="W7" s="113">
        <f>'3. Numbers of CS deliveries'!W7/'1.NUMBERS OF WOMEN'!W7</f>
        <v>9.4736842105263161E-2</v>
      </c>
      <c r="X7" s="113">
        <f>'3. Numbers of CS deliveries'!X7/'1.NUMBERS OF WOMEN'!X7</f>
        <v>5.4172767203513911E-2</v>
      </c>
      <c r="Y7" s="113">
        <f>'3. Numbers of CS deliveries'!Y7/'1.NUMBERS OF WOMEN'!Y7</f>
        <v>5.9686888454011738E-2</v>
      </c>
      <c r="Z7" s="113">
        <f>'3. Numbers of CS deliveries'!Z7/'1.NUMBERS OF WOMEN'!Z7</f>
        <v>8.4745762711864403E-2</v>
      </c>
      <c r="AA7" s="113">
        <f>'3. Numbers of CS deliveries'!AA7/'1.NUMBERS OF WOMEN'!AA7</f>
        <v>5.7268722466960353E-2</v>
      </c>
      <c r="AB7" s="113">
        <f>'3. Numbers of CS deliveries'!AB7/'1.NUMBERS OF WOMEN'!AB7</f>
        <v>7.6416337285902497E-2</v>
      </c>
      <c r="AC7" s="113">
        <f>'3. Numbers of CS deliveries'!AC7/'1.NUMBERS OF WOMEN'!AC7</f>
        <v>6.1538461538461542E-2</v>
      </c>
      <c r="AD7" s="113">
        <f>'3. Numbers of CS deliveries'!AD7/'1.NUMBERS OF WOMEN'!AD7</f>
        <v>7.2610294117647065E-2</v>
      </c>
      <c r="AE7" s="113">
        <f>'3. Numbers of CS deliveries'!AE7/'1.NUMBERS OF WOMEN'!AE7</f>
        <v>9.3873517786561264E-2</v>
      </c>
      <c r="AF7" s="113">
        <f>'3. Numbers of CS deliveries'!AF7/'1.NUMBERS OF WOMEN'!AF7</f>
        <v>0.11232718894009217</v>
      </c>
      <c r="AG7" s="113">
        <f>'3. Numbers of CS deliveries'!AG7/'1.NUMBERS OF WOMEN'!AG7</f>
        <v>8.1787521079258005E-2</v>
      </c>
      <c r="AH7" s="113">
        <f>'3. Numbers of CS deliveries'!AH7/'1.NUMBERS OF WOMEN'!AH7</f>
        <v>8.4895259095920619E-2</v>
      </c>
      <c r="AI7" s="113">
        <f>'3. Numbers of CS deliveries'!AI7/'1.NUMBERS OF WOMEN'!AI7</f>
        <v>7.5445173383317715E-2</v>
      </c>
      <c r="AJ7" s="113">
        <f>'3. Numbers of CS deliveries'!AJ7/'1.NUMBERS OF WOMEN'!AJ7</f>
        <v>9.1358024691358022E-2</v>
      </c>
      <c r="AK7" s="113">
        <f>'3. Numbers of CS deliveries'!AK7/'1.NUMBERS OF WOMEN'!AK7</f>
        <v>8.0610021786492375E-2</v>
      </c>
      <c r="AL7" s="113">
        <f>'3. Numbers of CS deliveries'!AL7/'1.NUMBERS OF WOMEN'!AL7</f>
        <v>7.2144288577154311E-2</v>
      </c>
      <c r="AM7" s="113">
        <f>'3. Numbers of CS deliveries'!AM7/'1.NUMBERS OF WOMEN'!AM7</f>
        <v>0.1004739336492891</v>
      </c>
      <c r="AN7" s="113">
        <f>'3. Numbers of CS deliveries'!AN7/'1.NUMBERS OF WOMEN'!AN7</f>
        <v>7.3976221928665792E-2</v>
      </c>
      <c r="AO7" s="113">
        <f>'3. Numbers of CS deliveries'!AO7/'1.NUMBERS OF WOMEN'!AO7</f>
        <v>0.11450381679389313</v>
      </c>
      <c r="AP7" s="113">
        <f>'3. Numbers of CS deliveries'!AP7/'1.NUMBERS OF WOMEN'!AP7</f>
        <v>7.6045627376425853E-2</v>
      </c>
      <c r="AQ7" s="113">
        <f>'3. Numbers of CS deliveries'!AQ7/'1.NUMBERS OF WOMEN'!AQ7</f>
        <v>9.3220338983050849E-2</v>
      </c>
      <c r="AR7" s="113">
        <f>'3. Numbers of CS deliveries'!AR7/'1.NUMBERS OF WOMEN'!AR7</f>
        <v>8.4765177548682707E-2</v>
      </c>
      <c r="AS7" s="113"/>
      <c r="AT7" s="113">
        <f>'3. Numbers of CS deliveries'!AT7/'1.NUMBERS OF WOMEN'!AT7</f>
        <v>0.1</v>
      </c>
      <c r="AU7" s="113">
        <f>'3. Numbers of CS deliveries'!AU7/'1.NUMBERS OF WOMEN'!AU7</f>
        <v>5.4020100502512561E-2</v>
      </c>
      <c r="AV7" s="113">
        <f>'3. Numbers of CS deliveries'!AV7/'1.NUMBERS OF WOMEN'!AV7</f>
        <v>8.1395348837209308E-2</v>
      </c>
      <c r="AW7" s="113">
        <f>'3. Numbers of CS deliveries'!AW7/'1.NUMBERS OF WOMEN'!AW7</f>
        <v>4.1871921182266007E-2</v>
      </c>
      <c r="AX7" s="167">
        <f>MAX(D7:AW7)</f>
        <v>0.13182674199623351</v>
      </c>
      <c r="AY7" s="131">
        <f>MIN(D7:AX7)</f>
        <v>3.7671232876712327E-2</v>
      </c>
      <c r="AZ7" s="277">
        <f>'3. Numbers of CS deliveries'!AZ7/'1.NUMBERS OF WOMEN'!AZ7</f>
        <v>7.9699294074504171E-2</v>
      </c>
      <c r="BB7" s="230">
        <v>1</v>
      </c>
      <c r="BC7" s="223">
        <f>AZ7</f>
        <v>7.9699294074504171E-2</v>
      </c>
      <c r="BD7" s="223"/>
    </row>
    <row r="8" spans="1:59" ht="30" customHeight="1" thickTop="1" thickBot="1">
      <c r="A8" s="112" t="s">
        <v>23</v>
      </c>
      <c r="B8" s="169" t="s">
        <v>66</v>
      </c>
      <c r="C8" s="170"/>
      <c r="D8" s="113">
        <f>'3. Numbers of CS deliveries'!D8/'1.NUMBERS OF WOMEN'!D8</f>
        <v>0.1746987951807229</v>
      </c>
      <c r="E8" s="113">
        <f>'3. Numbers of CS deliveries'!E8/'1.NUMBERS OF WOMEN'!E8</f>
        <v>0.12280701754385964</v>
      </c>
      <c r="F8" s="113">
        <f>'3. Numbers of CS deliveries'!F8/'1.NUMBERS OF WOMEN'!F8</f>
        <v>0.31496062992125984</v>
      </c>
      <c r="G8" s="113">
        <f>'3. Numbers of CS deliveries'!G8/'1.NUMBERS OF WOMEN'!G8</f>
        <v>0.29842931937172773</v>
      </c>
      <c r="H8" s="113">
        <f>'3. Numbers of CS deliveries'!H8/'1.NUMBERS OF WOMEN'!H8</f>
        <v>0.29710144927536231</v>
      </c>
      <c r="I8" s="113">
        <f>'3. Numbers of CS deliveries'!I8/'1.NUMBERS OF WOMEN'!I8</f>
        <v>0.42857142857142855</v>
      </c>
      <c r="J8" s="113">
        <f>'3. Numbers of CS deliveries'!J8/'1.NUMBERS OF WOMEN'!J8</f>
        <v>0.23364485981308411</v>
      </c>
      <c r="K8" s="113">
        <f>'3. Numbers of CS deliveries'!K8/'1.NUMBERS OF WOMEN'!K8</f>
        <v>0.25465838509316768</v>
      </c>
      <c r="L8" s="113">
        <f>'3. Numbers of CS deliveries'!L8/'1.NUMBERS OF WOMEN'!L8</f>
        <v>0.25396825396825395</v>
      </c>
      <c r="M8" s="113">
        <f>'3. Numbers of CS deliveries'!M8/'1.NUMBERS OF WOMEN'!M8</f>
        <v>0.36</v>
      </c>
      <c r="N8" s="113">
        <f>'3. Numbers of CS deliveries'!N8/'1.NUMBERS OF WOMEN'!N8</f>
        <v>0.21768707482993196</v>
      </c>
      <c r="O8" s="113">
        <f>'3. Numbers of CS deliveries'!O8/'1.NUMBERS OF WOMEN'!O8</f>
        <v>0.32222222222222224</v>
      </c>
      <c r="P8" s="113">
        <f>'3. Numbers of CS deliveries'!P8/'1.NUMBERS OF WOMEN'!P8</f>
        <v>0.41666666666666669</v>
      </c>
      <c r="Q8" s="113">
        <f>'3. Numbers of CS deliveries'!Q8/'1.NUMBERS OF WOMEN'!Q8</f>
        <v>0.24719101123595505</v>
      </c>
      <c r="R8" s="113"/>
      <c r="S8" s="113">
        <f>'3. Numbers of CS deliveries'!S8/'1.NUMBERS OF WOMEN'!S8</f>
        <v>0.28333333333333333</v>
      </c>
      <c r="T8" s="113">
        <f>'3. Numbers of CS deliveries'!T8/'1.NUMBERS OF WOMEN'!T8</f>
        <v>0.15306122448979592</v>
      </c>
      <c r="U8" s="113">
        <f>'3. Numbers of CS deliveries'!U8/'1.NUMBERS OF WOMEN'!U8</f>
        <v>0.28378378378378377</v>
      </c>
      <c r="V8" s="113">
        <f>'3. Numbers of CS deliveries'!V8/'1.NUMBERS OF WOMEN'!V8</f>
        <v>0.2435064935064935</v>
      </c>
      <c r="W8" s="113">
        <f>'3. Numbers of CS deliveries'!W8/'1.NUMBERS OF WOMEN'!W8</f>
        <v>0.22727272727272727</v>
      </c>
      <c r="X8" s="113">
        <f>'3. Numbers of CS deliveries'!X8/'1.NUMBERS OF WOMEN'!X8</f>
        <v>0.22340425531914893</v>
      </c>
      <c r="Y8" s="113">
        <f>'3. Numbers of CS deliveries'!Y8/'1.NUMBERS OF WOMEN'!Y8</f>
        <v>0.25136612021857924</v>
      </c>
      <c r="Z8" s="113">
        <f>'3. Numbers of CS deliveries'!Z8/'1.NUMBERS OF WOMEN'!Z8</f>
        <v>0.2537313432835821</v>
      </c>
      <c r="AA8" s="113">
        <f>'3. Numbers of CS deliveries'!AA8/'1.NUMBERS OF WOMEN'!AA8</f>
        <v>0.27906976744186046</v>
      </c>
      <c r="AB8" s="113">
        <f>'3. Numbers of CS deliveries'!AB8/'1.NUMBERS OF WOMEN'!AB8</f>
        <v>0.34507042253521125</v>
      </c>
      <c r="AC8" s="113">
        <f>'3. Numbers of CS deliveries'!AC8/'1.NUMBERS OF WOMEN'!AC8</f>
        <v>0.21875</v>
      </c>
      <c r="AD8" s="113">
        <f>'3. Numbers of CS deliveries'!AD8/'1.NUMBERS OF WOMEN'!AD8</f>
        <v>0.24873096446700507</v>
      </c>
      <c r="AE8" s="113">
        <f>'3. Numbers of CS deliveries'!AE8/'1.NUMBERS OF WOMEN'!AE8</f>
        <v>0.27272727272727271</v>
      </c>
      <c r="AF8" s="113">
        <f>'3. Numbers of CS deliveries'!AF8/'1.NUMBERS OF WOMEN'!AF8</f>
        <v>0.31588785046728973</v>
      </c>
      <c r="AG8" s="113">
        <f>'3. Numbers of CS deliveries'!AG8/'1.NUMBERS OF WOMEN'!AG8</f>
        <v>0.26544622425629288</v>
      </c>
      <c r="AH8" s="113">
        <f>'3. Numbers of CS deliveries'!AH8/'1.NUMBERS OF WOMEN'!AH8</f>
        <v>0.27559055118110237</v>
      </c>
      <c r="AI8" s="113">
        <f>'3. Numbers of CS deliveries'!AI8/'1.NUMBERS OF WOMEN'!AI8</f>
        <v>0.2536945812807882</v>
      </c>
      <c r="AJ8" s="113">
        <f>'3. Numbers of CS deliveries'!AJ8/'1.NUMBERS OF WOMEN'!AJ8</f>
        <v>0.28688524590163933</v>
      </c>
      <c r="AK8" s="113">
        <f>'3. Numbers of CS deliveries'!AK8/'1.NUMBERS OF WOMEN'!AK8</f>
        <v>0.3300970873786408</v>
      </c>
      <c r="AL8" s="113">
        <f>'3. Numbers of CS deliveries'!AL8/'1.NUMBERS OF WOMEN'!AL8</f>
        <v>0.22222222222222221</v>
      </c>
      <c r="AM8" s="113">
        <f>'3. Numbers of CS deliveries'!AM8/'1.NUMBERS OF WOMEN'!AM8</f>
        <v>0.28688524590163933</v>
      </c>
      <c r="AN8" s="113">
        <f>'3. Numbers of CS deliveries'!AN8/'1.NUMBERS OF WOMEN'!AN8</f>
        <v>0.33139534883720928</v>
      </c>
      <c r="AO8" s="113">
        <f>'3. Numbers of CS deliveries'!AO8/'1.NUMBERS OF WOMEN'!AO8</f>
        <v>0.30952380952380953</v>
      </c>
      <c r="AP8" s="113">
        <f>'3. Numbers of CS deliveries'!AP8/'1.NUMBERS OF WOMEN'!AP8</f>
        <v>0.19402985074626866</v>
      </c>
      <c r="AQ8" s="113">
        <f>'3. Numbers of CS deliveries'!AQ8/'1.NUMBERS OF WOMEN'!AQ8</f>
        <v>0.30612244897959184</v>
      </c>
      <c r="AR8" s="113">
        <f>'3. Numbers of CS deliveries'!AR8/'1.NUMBERS OF WOMEN'!AR8</f>
        <v>0.27461139896373055</v>
      </c>
      <c r="AS8" s="113"/>
      <c r="AT8" s="113">
        <f>'3. Numbers of CS deliveries'!AT8/'1.NUMBERS OF WOMEN'!AT8</f>
        <v>0.28749999999999998</v>
      </c>
      <c r="AU8" s="113">
        <f>'3. Numbers of CS deliveries'!AU8/'1.NUMBERS OF WOMEN'!AU8</f>
        <v>0.22169811320754718</v>
      </c>
      <c r="AV8" s="113">
        <f>'3. Numbers of CS deliveries'!AV8/'1.NUMBERS OF WOMEN'!AV8</f>
        <v>0.26470588235294118</v>
      </c>
      <c r="AW8" s="113">
        <f>'3. Numbers of CS deliveries'!AW8/'1.NUMBERS OF WOMEN'!AW8</f>
        <v>0.26136363636363635</v>
      </c>
      <c r="AX8" s="167">
        <f t="shared" ref="AX8:AX24" si="0">MAX(D8:AW8)</f>
        <v>0.42857142857142855</v>
      </c>
      <c r="AY8" s="131">
        <f t="shared" ref="AY8:AY24" si="1">MIN(D8:AX8)</f>
        <v>0.12280701754385964</v>
      </c>
      <c r="AZ8" s="277">
        <f>'3. Numbers of CS deliveries'!AZ8/'1.NUMBERS OF WOMEN'!AZ8</f>
        <v>0.26418352244696597</v>
      </c>
      <c r="BB8" s="225">
        <v>2</v>
      </c>
      <c r="BC8" s="223">
        <f>'3. Numbers of CS deliveries'!BB8/'1.NUMBERS OF WOMEN'!BB8</f>
        <v>0.38278501965652806</v>
      </c>
      <c r="BD8" s="223"/>
    </row>
    <row r="9" spans="1:59" ht="30" customHeight="1" thickTop="1" thickBot="1">
      <c r="A9" s="112" t="s">
        <v>10</v>
      </c>
      <c r="B9" s="169" t="s">
        <v>67</v>
      </c>
      <c r="C9" s="170"/>
      <c r="D9" s="113">
        <f>'3. Numbers of CS deliveries'!D9/'1.NUMBERS OF WOMEN'!D9</f>
        <v>1</v>
      </c>
      <c r="E9" s="113">
        <f>'3. Numbers of CS deliveries'!E9/'1.NUMBERS OF WOMEN'!E9</f>
        <v>1</v>
      </c>
      <c r="F9" s="113">
        <f>'3. Numbers of CS deliveries'!F9/'1.NUMBERS OF WOMEN'!F9</f>
        <v>1</v>
      </c>
      <c r="G9" s="113">
        <f>'3. Numbers of CS deliveries'!G9/'1.NUMBERS OF WOMEN'!G9</f>
        <v>1</v>
      </c>
      <c r="H9" s="113">
        <f>'3. Numbers of CS deliveries'!H9/'1.NUMBERS OF WOMEN'!H9</f>
        <v>1</v>
      </c>
      <c r="I9" s="113">
        <f>'3. Numbers of CS deliveries'!I9/'1.NUMBERS OF WOMEN'!I9</f>
        <v>1</v>
      </c>
      <c r="J9" s="113">
        <f>'3. Numbers of CS deliveries'!J9/'1.NUMBERS OF WOMEN'!J9</f>
        <v>1</v>
      </c>
      <c r="K9" s="113">
        <f>'3. Numbers of CS deliveries'!K9/'1.NUMBERS OF WOMEN'!K9</f>
        <v>1</v>
      </c>
      <c r="L9" s="113">
        <f>'3. Numbers of CS deliveries'!L9/'1.NUMBERS OF WOMEN'!L9</f>
        <v>1</v>
      </c>
      <c r="M9" s="113">
        <f>'3. Numbers of CS deliveries'!M9/'1.NUMBERS OF WOMEN'!M9</f>
        <v>1</v>
      </c>
      <c r="N9" s="113">
        <f>'3. Numbers of CS deliveries'!N9/'1.NUMBERS OF WOMEN'!N9</f>
        <v>1</v>
      </c>
      <c r="O9" s="113">
        <f>'3. Numbers of CS deliveries'!O9/'1.NUMBERS OF WOMEN'!O9</f>
        <v>1</v>
      </c>
      <c r="P9" s="113">
        <f>'3. Numbers of CS deliveries'!P9/'1.NUMBERS OF WOMEN'!P9</f>
        <v>1</v>
      </c>
      <c r="Q9" s="113">
        <f>'3. Numbers of CS deliveries'!Q9/'1.NUMBERS OF WOMEN'!Q9</f>
        <v>1</v>
      </c>
      <c r="R9" s="113"/>
      <c r="S9" s="113">
        <f>'3. Numbers of CS deliveries'!S9/'1.NUMBERS OF WOMEN'!S9</f>
        <v>1</v>
      </c>
      <c r="T9" s="113">
        <f>'3. Numbers of CS deliveries'!T9/'1.NUMBERS OF WOMEN'!T9</f>
        <v>1</v>
      </c>
      <c r="U9" s="113">
        <f>'3. Numbers of CS deliveries'!U9/'1.NUMBERS OF WOMEN'!U9</f>
        <v>1</v>
      </c>
      <c r="V9" s="113">
        <f>'3. Numbers of CS deliveries'!V9/'1.NUMBERS OF WOMEN'!V9</f>
        <v>1</v>
      </c>
      <c r="W9" s="113">
        <f>'3. Numbers of CS deliveries'!W9/'1.NUMBERS OF WOMEN'!W9</f>
        <v>1</v>
      </c>
      <c r="X9" s="113">
        <f>'3. Numbers of CS deliveries'!X9/'1.NUMBERS OF WOMEN'!X9</f>
        <v>1</v>
      </c>
      <c r="Y9" s="113">
        <f>'3. Numbers of CS deliveries'!Y9/'1.NUMBERS OF WOMEN'!Y9</f>
        <v>1</v>
      </c>
      <c r="Z9" s="113">
        <f>'3. Numbers of CS deliveries'!Z9/'1.NUMBERS OF WOMEN'!Z9</f>
        <v>1</v>
      </c>
      <c r="AA9" s="113">
        <f>'3. Numbers of CS deliveries'!AA9/'1.NUMBERS OF WOMEN'!AA9</f>
        <v>1</v>
      </c>
      <c r="AB9" s="113">
        <f>'3. Numbers of CS deliveries'!AB9/'1.NUMBERS OF WOMEN'!AB9</f>
        <v>1</v>
      </c>
      <c r="AC9" s="113">
        <v>0</v>
      </c>
      <c r="AD9" s="113">
        <f>'3. Numbers of CS deliveries'!AD9/'1.NUMBERS OF WOMEN'!AD9</f>
        <v>1</v>
      </c>
      <c r="AE9" s="113">
        <f>'3. Numbers of CS deliveries'!AE9/'1.NUMBERS OF WOMEN'!AE9</f>
        <v>1</v>
      </c>
      <c r="AF9" s="113">
        <f>'3. Numbers of CS deliveries'!AF9/'1.NUMBERS OF WOMEN'!AF9</f>
        <v>1</v>
      </c>
      <c r="AG9" s="113">
        <f>'3. Numbers of CS deliveries'!AG9/'1.NUMBERS OF WOMEN'!AG9</f>
        <v>1</v>
      </c>
      <c r="AH9" s="113">
        <f>'3. Numbers of CS deliveries'!AH9/'1.NUMBERS OF WOMEN'!AH9</f>
        <v>1</v>
      </c>
      <c r="AI9" s="113">
        <f>'3. Numbers of CS deliveries'!AI9/'1.NUMBERS OF WOMEN'!AI9</f>
        <v>1</v>
      </c>
      <c r="AJ9" s="113">
        <f>'3. Numbers of CS deliveries'!AJ9/'1.NUMBERS OF WOMEN'!AJ9</f>
        <v>1</v>
      </c>
      <c r="AK9" s="113">
        <f>'3. Numbers of CS deliveries'!AK9/'1.NUMBERS OF WOMEN'!AK9</f>
        <v>1</v>
      </c>
      <c r="AL9" s="113">
        <f>'3. Numbers of CS deliveries'!AL9/'1.NUMBERS OF WOMEN'!AL9</f>
        <v>1</v>
      </c>
      <c r="AM9" s="113">
        <f>'3. Numbers of CS deliveries'!AM9/'1.NUMBERS OF WOMEN'!AM9</f>
        <v>1</v>
      </c>
      <c r="AN9" s="113">
        <f>'3. Numbers of CS deliveries'!AN9/'1.NUMBERS OF WOMEN'!AN9</f>
        <v>1</v>
      </c>
      <c r="AO9" s="113">
        <f>'3. Numbers of CS deliveries'!AO9/'1.NUMBERS OF WOMEN'!AO9</f>
        <v>1</v>
      </c>
      <c r="AP9" s="113">
        <f>'3. Numbers of CS deliveries'!AP9/'1.NUMBERS OF WOMEN'!AP9</f>
        <v>1</v>
      </c>
      <c r="AQ9" s="113">
        <f>'3. Numbers of CS deliveries'!AQ9/'1.NUMBERS OF WOMEN'!AQ9</f>
        <v>1</v>
      </c>
      <c r="AR9" s="113">
        <f>'3. Numbers of CS deliveries'!AR9/'1.NUMBERS OF WOMEN'!AR9</f>
        <v>1</v>
      </c>
      <c r="AS9" s="113"/>
      <c r="AT9" s="113">
        <f>'3. Numbers of CS deliveries'!AT9/'1.NUMBERS OF WOMEN'!AT9</f>
        <v>1</v>
      </c>
      <c r="AU9" s="113">
        <f>'3. Numbers of CS deliveries'!AU9/'1.NUMBERS OF WOMEN'!AU9</f>
        <v>1</v>
      </c>
      <c r="AV9" s="113">
        <f>'3. Numbers of CS deliveries'!AV9/'1.NUMBERS OF WOMEN'!AV9</f>
        <v>1</v>
      </c>
      <c r="AW9" s="113">
        <f>'3. Numbers of CS deliveries'!AW9/'1.NUMBERS OF WOMEN'!AW9</f>
        <v>1</v>
      </c>
      <c r="AX9" s="167">
        <f t="shared" si="0"/>
        <v>1</v>
      </c>
      <c r="AY9" s="131">
        <f t="shared" si="1"/>
        <v>0</v>
      </c>
      <c r="AZ9" s="277">
        <f>'3. Numbers of CS deliveries'!AZ9/'1.NUMBERS OF WOMEN'!AZ9</f>
        <v>1</v>
      </c>
      <c r="BB9" s="230"/>
      <c r="BC9" s="3"/>
      <c r="BD9" s="3"/>
    </row>
    <row r="10" spans="1:59" ht="30" customHeight="1" thickTop="1" thickBot="1">
      <c r="A10" s="112" t="s">
        <v>16</v>
      </c>
      <c r="B10" s="169" t="s">
        <v>68</v>
      </c>
      <c r="C10" s="170"/>
      <c r="D10" s="105">
        <f>'3. Numbers of CS deliveries'!D10/'1.NUMBERS OF WOMEN'!D10</f>
        <v>1.7799352750809062E-2</v>
      </c>
      <c r="E10" s="105">
        <f>'3. Numbers of CS deliveries'!E10/'1.NUMBERS OF WOMEN'!E10</f>
        <v>2.0449897750511249E-2</v>
      </c>
      <c r="F10" s="105">
        <f>'3. Numbers of CS deliveries'!F10/'1.NUMBERS OF WOMEN'!F10</f>
        <v>1.8541409147095178E-2</v>
      </c>
      <c r="G10" s="105">
        <f>'3. Numbers of CS deliveries'!G10/'1.NUMBERS OF WOMEN'!G10</f>
        <v>3.0697674418604652E-2</v>
      </c>
      <c r="H10" s="105">
        <f>'3. Numbers of CS deliveries'!H10/'1.NUMBERS OF WOMEN'!H10</f>
        <v>2.7377521613832854E-2</v>
      </c>
      <c r="I10" s="105">
        <f>'3. Numbers of CS deliveries'!I10/'1.NUMBERS OF WOMEN'!I10</f>
        <v>2.1186440677966101E-2</v>
      </c>
      <c r="J10" s="105">
        <f>'3. Numbers of CS deliveries'!J10/'1.NUMBERS OF WOMEN'!J10</f>
        <v>1.4818880351262349E-2</v>
      </c>
      <c r="K10" s="105">
        <f>'3. Numbers of CS deliveries'!K10/'1.NUMBERS OF WOMEN'!K10</f>
        <v>1.7080745341614908E-2</v>
      </c>
      <c r="L10" s="105">
        <f>'3. Numbers of CS deliveries'!L10/'1.NUMBERS OF WOMEN'!L10</f>
        <v>2.0817843866171002E-2</v>
      </c>
      <c r="M10" s="105">
        <f>'3. Numbers of CS deliveries'!M10/'1.NUMBERS OF WOMEN'!M10</f>
        <v>2.2160664819944598E-2</v>
      </c>
      <c r="N10" s="105">
        <f>'3. Numbers of CS deliveries'!N10/'1.NUMBERS OF WOMEN'!N10</f>
        <v>1.6528925619834711E-2</v>
      </c>
      <c r="O10" s="105">
        <f>'3. Numbers of CS deliveries'!O10/'1.NUMBERS OF WOMEN'!O10</f>
        <v>1.155115511551155E-2</v>
      </c>
      <c r="P10" s="105">
        <f>'3. Numbers of CS deliveries'!P10/'1.NUMBERS OF WOMEN'!P10</f>
        <v>1.8656716417910446E-2</v>
      </c>
      <c r="Q10" s="105">
        <f>'3. Numbers of CS deliveries'!Q10/'1.NUMBERS OF WOMEN'!Q10</f>
        <v>1.5151515151515152E-2</v>
      </c>
      <c r="R10" s="105"/>
      <c r="S10" s="105">
        <f>'3. Numbers of CS deliveries'!S10/'1.NUMBERS OF WOMEN'!S10</f>
        <v>1.4397905759162303E-2</v>
      </c>
      <c r="T10" s="105">
        <f>'3. Numbers of CS deliveries'!T10/'1.NUMBERS OF WOMEN'!T10</f>
        <v>8.7642418930762491E-3</v>
      </c>
      <c r="U10" s="105">
        <f>'3. Numbers of CS deliveries'!U10/'1.NUMBERS OF WOMEN'!U10</f>
        <v>9.1863517060367453E-3</v>
      </c>
      <c r="V10" s="105">
        <f>'3. Numbers of CS deliveries'!V10/'1.NUMBERS OF WOMEN'!V10</f>
        <v>2.18628331835879E-2</v>
      </c>
      <c r="W10" s="105">
        <f>'3. Numbers of CS deliveries'!W10/'1.NUMBERS OF WOMEN'!W10</f>
        <v>1.5748031496062992E-2</v>
      </c>
      <c r="X10" s="105">
        <f>'3. Numbers of CS deliveries'!X10/'1.NUMBERS OF WOMEN'!X10</f>
        <v>1.0575793184488837E-2</v>
      </c>
      <c r="Y10" s="105">
        <f>'3. Numbers of CS deliveries'!Y10/'1.NUMBERS OF WOMEN'!Y10</f>
        <v>2.4822695035460994E-2</v>
      </c>
      <c r="Z10" s="105">
        <f>'3. Numbers of CS deliveries'!Z10/'1.NUMBERS OF WOMEN'!Z10</f>
        <v>3.5326086956521736E-2</v>
      </c>
      <c r="AA10" s="105">
        <f>'3. Numbers of CS deliveries'!AA10/'1.NUMBERS OF WOMEN'!AA10</f>
        <v>9.316770186335404E-3</v>
      </c>
      <c r="AB10" s="105">
        <f>'3. Numbers of CS deliveries'!AB10/'1.NUMBERS OF WOMEN'!AB10</f>
        <v>1.3065326633165829E-2</v>
      </c>
      <c r="AC10" s="105">
        <f>'3. Numbers of CS deliveries'!AC10/'1.NUMBERS OF WOMEN'!AC10</f>
        <v>0</v>
      </c>
      <c r="AD10" s="105">
        <f>'3. Numbers of CS deliveries'!AD10/'1.NUMBERS OF WOMEN'!AD10</f>
        <v>1.4167650531286895E-2</v>
      </c>
      <c r="AE10" s="105">
        <f>'3. Numbers of CS deliveries'!AE10/'1.NUMBERS OF WOMEN'!AE10</f>
        <v>1.5215553677092139E-2</v>
      </c>
      <c r="AF10" s="105">
        <f>'3. Numbers of CS deliveries'!AF10/'1.NUMBERS OF WOMEN'!AF10</f>
        <v>2.2679324894514769E-2</v>
      </c>
      <c r="AG10" s="105">
        <f>'3. Numbers of CS deliveries'!AG10/'1.NUMBERS OF WOMEN'!AG10</f>
        <v>2.4967148488830485E-2</v>
      </c>
      <c r="AH10" s="105">
        <f>'3. Numbers of CS deliveries'!AH10/'1.NUMBERS OF WOMEN'!AH10</f>
        <v>2.1853146853146852E-2</v>
      </c>
      <c r="AI10" s="105">
        <f>'3. Numbers of CS deliveries'!AI10/'1.NUMBERS OF WOMEN'!AI10</f>
        <v>1.3110307414104882E-2</v>
      </c>
      <c r="AJ10" s="105">
        <f>'3. Numbers of CS deliveries'!AJ10/'1.NUMBERS OF WOMEN'!AJ10</f>
        <v>1.7182130584192441E-2</v>
      </c>
      <c r="AK10" s="105">
        <f>'3. Numbers of CS deliveries'!AK10/'1.NUMBERS OF WOMEN'!AK10</f>
        <v>2.0442930153321975E-2</v>
      </c>
      <c r="AL10" s="105">
        <f>'3. Numbers of CS deliveries'!AL10/'1.NUMBERS OF WOMEN'!AL10</f>
        <v>1.7452006980802792E-2</v>
      </c>
      <c r="AM10" s="105">
        <f>'3. Numbers of CS deliveries'!AM10/'1.NUMBERS OF WOMEN'!AM10</f>
        <v>1.1627906976744186E-2</v>
      </c>
      <c r="AN10" s="105">
        <f>'3. Numbers of CS deliveries'!AN10/'1.NUMBERS OF WOMEN'!AN10</f>
        <v>1.9736842105263157E-2</v>
      </c>
      <c r="AO10" s="105">
        <f>'3. Numbers of CS deliveries'!AO10/'1.NUMBERS OF WOMEN'!AO10</f>
        <v>2.5510204081632654E-2</v>
      </c>
      <c r="AP10" s="105">
        <f>'3. Numbers of CS deliveries'!AP10/'1.NUMBERS OF WOMEN'!AP10</f>
        <v>1.876675603217158E-2</v>
      </c>
      <c r="AQ10" s="105">
        <f>'3. Numbers of CS deliveries'!AQ10/'1.NUMBERS OF WOMEN'!AQ10</f>
        <v>1.1299435028248588E-2</v>
      </c>
      <c r="AR10" s="105">
        <f>'3. Numbers of CS deliveries'!AR10/'1.NUMBERS OF WOMEN'!AR10</f>
        <v>1.7101710171017102E-2</v>
      </c>
      <c r="AS10" s="105"/>
      <c r="AT10" s="105">
        <f>'3. Numbers of CS deliveries'!AT10/'1.NUMBERS OF WOMEN'!AT10</f>
        <v>9.9800399201596807E-3</v>
      </c>
      <c r="AU10" s="105">
        <f>'3. Numbers of CS deliveries'!AU10/'1.NUMBERS OF WOMEN'!AU10</f>
        <v>8.7293889427740058E-3</v>
      </c>
      <c r="AV10" s="105">
        <f>'3. Numbers of CS deliveries'!AV10/'1.NUMBERS OF WOMEN'!AV10</f>
        <v>3.2258064516129031E-2</v>
      </c>
      <c r="AW10" s="105">
        <f>'3. Numbers of CS deliveries'!AW10/'1.NUMBERS OF WOMEN'!AW10</f>
        <v>6.2370062370062374E-3</v>
      </c>
      <c r="AX10" s="167">
        <f t="shared" si="0"/>
        <v>3.5326086956521736E-2</v>
      </c>
      <c r="AY10" s="131">
        <f t="shared" si="1"/>
        <v>0</v>
      </c>
      <c r="AZ10" s="278">
        <f>'3. Numbers of CS deliveries'!AZ10/'1.NUMBERS OF WOMEN'!AZ10</f>
        <v>1.76020921343794E-2</v>
      </c>
      <c r="BB10" s="230">
        <v>3</v>
      </c>
      <c r="BC10" s="223">
        <f>AZ10</f>
        <v>1.76020921343794E-2</v>
      </c>
      <c r="BD10" s="223"/>
      <c r="BE10" s="50" t="s">
        <v>90</v>
      </c>
    </row>
    <row r="11" spans="1:59" ht="30" customHeight="1" thickTop="1" thickBot="1">
      <c r="A11" s="112" t="s">
        <v>24</v>
      </c>
      <c r="B11" s="169" t="s">
        <v>69</v>
      </c>
      <c r="C11" s="170"/>
      <c r="D11" s="113">
        <f>'3. Numbers of CS deliveries'!D11/'1.NUMBERS OF WOMEN'!D11</f>
        <v>5.2023121387283239E-2</v>
      </c>
      <c r="E11" s="113">
        <f>'3. Numbers of CS deliveries'!E11/'1.NUMBERS OF WOMEN'!E11</f>
        <v>2.8169014084507043E-2</v>
      </c>
      <c r="F11" s="113">
        <f>'3. Numbers of CS deliveries'!F11/'1.NUMBERS OF WOMEN'!F11</f>
        <v>8.6614173228346455E-2</v>
      </c>
      <c r="G11" s="113">
        <f>'3. Numbers of CS deliveries'!G11/'1.NUMBERS OF WOMEN'!G11</f>
        <v>6.5476190476190479E-2</v>
      </c>
      <c r="H11" s="113">
        <f>'3. Numbers of CS deliveries'!H11/'1.NUMBERS OF WOMEN'!H11</f>
        <v>9.2307692307692313E-2</v>
      </c>
      <c r="I11" s="113">
        <f>'3. Numbers of CS deliveries'!I11/'1.NUMBERS OF WOMEN'!I11</f>
        <v>3.2258064516129031E-2</v>
      </c>
      <c r="J11" s="113">
        <f>'3. Numbers of CS deliveries'!J11/'1.NUMBERS OF WOMEN'!J11</f>
        <v>5.8823529411764705E-2</v>
      </c>
      <c r="K11" s="113">
        <f>'3. Numbers of CS deliveries'!K11/'1.NUMBERS OF WOMEN'!K11</f>
        <v>5.9701492537313432E-2</v>
      </c>
      <c r="L11" s="113">
        <f>'3. Numbers of CS deliveries'!L11/'1.NUMBERS OF WOMEN'!L11</f>
        <v>6.0240963855421686E-2</v>
      </c>
      <c r="M11" s="113">
        <f>'3. Numbers of CS deliveries'!M11/'1.NUMBERS OF WOMEN'!M11</f>
        <v>6.1538461538461542E-2</v>
      </c>
      <c r="N11" s="113">
        <f>'3. Numbers of CS deliveries'!N11/'1.NUMBERS OF WOMEN'!N11</f>
        <v>4.9689440993788817E-2</v>
      </c>
      <c r="O11" s="113">
        <f>'3. Numbers of CS deliveries'!O11/'1.NUMBERS OF WOMEN'!O11</f>
        <v>9.8765432098765427E-2</v>
      </c>
      <c r="P11" s="113">
        <f>'3. Numbers of CS deliveries'!P11/'1.NUMBERS OF WOMEN'!P11</f>
        <v>4.878048780487805E-2</v>
      </c>
      <c r="Q11" s="113">
        <f>'3. Numbers of CS deliveries'!Q11/'1.NUMBERS OF WOMEN'!Q11</f>
        <v>7.8947368421052627E-2</v>
      </c>
      <c r="R11" s="113"/>
      <c r="S11" s="113">
        <f>'3. Numbers of CS deliveries'!S11/'1.NUMBERS OF WOMEN'!S11</f>
        <v>8.8709677419354843E-2</v>
      </c>
      <c r="T11" s="113">
        <f>'3. Numbers of CS deliveries'!T11/'1.NUMBERS OF WOMEN'!T11</f>
        <v>3.1390134529147982E-2</v>
      </c>
      <c r="U11" s="113">
        <f>'3. Numbers of CS deliveries'!U11/'1.NUMBERS OF WOMEN'!U11</f>
        <v>5.8823529411764705E-2</v>
      </c>
      <c r="V11" s="113">
        <f>'3. Numbers of CS deliveries'!V11/'1.NUMBERS OF WOMEN'!V11</f>
        <v>5.8052434456928842E-2</v>
      </c>
      <c r="W11" s="113">
        <f>'3. Numbers of CS deliveries'!W11/'1.NUMBERS OF WOMEN'!W11</f>
        <v>0</v>
      </c>
      <c r="X11" s="113">
        <f>'3. Numbers of CS deliveries'!X11/'1.NUMBERS OF WOMEN'!X11</f>
        <v>3.9215686274509803E-2</v>
      </c>
      <c r="Y11" s="113">
        <f>'3. Numbers of CS deliveries'!Y11/'1.NUMBERS OF WOMEN'!Y11</f>
        <v>5.9880239520958084E-2</v>
      </c>
      <c r="Z11" s="113">
        <f>'3. Numbers of CS deliveries'!Z11/'1.NUMBERS OF WOMEN'!Z11</f>
        <v>4.8387096774193547E-2</v>
      </c>
      <c r="AA11" s="113">
        <f>'3. Numbers of CS deliveries'!AA11/'1.NUMBERS OF WOMEN'!AA11</f>
        <v>2.6315789473684209E-2</v>
      </c>
      <c r="AB11" s="113">
        <f>'3. Numbers of CS deliveries'!AB11/'1.NUMBERS OF WOMEN'!AB11</f>
        <v>8.3333333333333329E-2</v>
      </c>
      <c r="AC11" s="113">
        <f>'3. Numbers of CS deliveries'!AC11/'1.NUMBERS OF WOMEN'!AC11</f>
        <v>2.0833333333333332E-2</v>
      </c>
      <c r="AD11" s="113">
        <f>'3. Numbers of CS deliveries'!AD11/'1.NUMBERS OF WOMEN'!AD11</f>
        <v>3.5294117647058823E-2</v>
      </c>
      <c r="AE11" s="113">
        <f>'3. Numbers of CS deliveries'!AE11/'1.NUMBERS OF WOMEN'!AE11</f>
        <v>3.2258064516129031E-2</v>
      </c>
      <c r="AF11" s="113">
        <f>'3. Numbers of CS deliveries'!AF11/'1.NUMBERS OF WOMEN'!AF11</f>
        <v>7.6923076923076927E-2</v>
      </c>
      <c r="AG11" s="113">
        <f>'3. Numbers of CS deliveries'!AG11/'1.NUMBERS OF WOMEN'!AG11</f>
        <v>6.043956043956044E-2</v>
      </c>
      <c r="AH11" s="113">
        <f>'3. Numbers of CS deliveries'!AH11/'1.NUMBERS OF WOMEN'!AH11</f>
        <v>5.4441260744985676E-2</v>
      </c>
      <c r="AI11" s="113">
        <f>'3. Numbers of CS deliveries'!AI11/'1.NUMBERS OF WOMEN'!AI11</f>
        <v>4.6255506607929514E-2</v>
      </c>
      <c r="AJ11" s="113">
        <f>'3. Numbers of CS deliveries'!AJ11/'1.NUMBERS OF WOMEN'!AJ11</f>
        <v>3.5294117647058823E-2</v>
      </c>
      <c r="AK11" s="113">
        <f>'3. Numbers of CS deliveries'!AK11/'1.NUMBERS OF WOMEN'!AK11</f>
        <v>5.8252427184466021E-2</v>
      </c>
      <c r="AL11" s="113">
        <f>'3. Numbers of CS deliveries'!AL11/'1.NUMBERS OF WOMEN'!AL11</f>
        <v>4.2016806722689079E-2</v>
      </c>
      <c r="AM11" s="113">
        <f>'3. Numbers of CS deliveries'!AM11/'1.NUMBERS OF WOMEN'!AM11</f>
        <v>2.9154518950437316E-2</v>
      </c>
      <c r="AN11" s="113">
        <f>'3. Numbers of CS deliveries'!AN11/'1.NUMBERS OF WOMEN'!AN11</f>
        <v>5.9322033898305086E-2</v>
      </c>
      <c r="AO11" s="113">
        <f>'3. Numbers of CS deliveries'!AO11/'1.NUMBERS OF WOMEN'!AO11</f>
        <v>0.13043478260869565</v>
      </c>
      <c r="AP11" s="113">
        <f>'3. Numbers of CS deliveries'!AP11/'1.NUMBERS OF WOMEN'!AP11</f>
        <v>4.6153846153846156E-2</v>
      </c>
      <c r="AQ11" s="113">
        <f>'3. Numbers of CS deliveries'!AQ11/'1.NUMBERS OF WOMEN'!AQ11</f>
        <v>6.8181818181818177E-2</v>
      </c>
      <c r="AR11" s="113">
        <f>'3. Numbers of CS deliveries'!AR11/'1.NUMBERS OF WOMEN'!AR11</f>
        <v>4.142011834319527E-2</v>
      </c>
      <c r="AS11" s="113"/>
      <c r="AT11" s="113">
        <f>'3. Numbers of CS deliveries'!AT11/'1.NUMBERS OF WOMEN'!AT11</f>
        <v>0.11764705882352941</v>
      </c>
      <c r="AU11" s="113">
        <f>'3. Numbers of CS deliveries'!AU11/'1.NUMBERS OF WOMEN'!AU11</f>
        <v>3.4615384615384617E-2</v>
      </c>
      <c r="AV11" s="113">
        <f>'3. Numbers of CS deliveries'!AV11/'1.NUMBERS OF WOMEN'!AV11</f>
        <v>8.8235294117647065E-2</v>
      </c>
      <c r="AW11" s="113">
        <f>'3. Numbers of CS deliveries'!AW11/'1.NUMBERS OF WOMEN'!AW11</f>
        <v>6.7226890756302518E-2</v>
      </c>
      <c r="AX11" s="167">
        <f t="shared" si="0"/>
        <v>0.13043478260869565</v>
      </c>
      <c r="AY11" s="131">
        <f t="shared" si="1"/>
        <v>0</v>
      </c>
      <c r="AZ11" s="277">
        <f>'3. Numbers of CS deliveries'!AZ11/'1.NUMBERS OF WOMEN'!AZ11</f>
        <v>5.6033874382498239E-2</v>
      </c>
      <c r="BB11" s="230">
        <v>4</v>
      </c>
      <c r="BC11" s="223">
        <f>'3. Numbers of CS deliveries'!BB11/'1.NUMBERS OF WOMEN'!BB11</f>
        <v>0.24</v>
      </c>
      <c r="BD11" s="223"/>
      <c r="BE11" s="234" t="e">
        <f>'3. Numbers of CS deliveries'!BD11/'1.NUMBERS OF WOMEN'!BF11</f>
        <v>#DIV/0!</v>
      </c>
    </row>
    <row r="12" spans="1:59" ht="30" customHeight="1" thickTop="1" thickBot="1">
      <c r="A12" s="112" t="s">
        <v>10</v>
      </c>
      <c r="B12" s="169" t="s">
        <v>70</v>
      </c>
      <c r="C12" s="170"/>
      <c r="D12" s="113">
        <f>'3. Numbers of CS deliveries'!D12/'1.NUMBERS OF WOMEN'!D12</f>
        <v>1</v>
      </c>
      <c r="E12" s="113">
        <f>'3. Numbers of CS deliveries'!E12/'1.NUMBERS OF WOMEN'!E12</f>
        <v>1</v>
      </c>
      <c r="F12" s="113">
        <f>'3. Numbers of CS deliveries'!F12/'1.NUMBERS OF WOMEN'!F12</f>
        <v>1</v>
      </c>
      <c r="G12" s="113">
        <f>'3. Numbers of CS deliveries'!G12/'1.NUMBERS OF WOMEN'!G12</f>
        <v>1</v>
      </c>
      <c r="H12" s="113">
        <f>'3. Numbers of CS deliveries'!H12/'1.NUMBERS OF WOMEN'!H12</f>
        <v>1</v>
      </c>
      <c r="I12" s="113">
        <v>0</v>
      </c>
      <c r="J12" s="113">
        <f>'3. Numbers of CS deliveries'!J12/'1.NUMBERS OF WOMEN'!J12</f>
        <v>1</v>
      </c>
      <c r="K12" s="113">
        <f>'3. Numbers of CS deliveries'!K12/'1.NUMBERS OF WOMEN'!K12</f>
        <v>1</v>
      </c>
      <c r="L12" s="113">
        <f>'3. Numbers of CS deliveries'!L12/'1.NUMBERS OF WOMEN'!L12</f>
        <v>1</v>
      </c>
      <c r="M12" s="113">
        <f>'3. Numbers of CS deliveries'!M12/'1.NUMBERS OF WOMEN'!M12</f>
        <v>1</v>
      </c>
      <c r="N12" s="113">
        <f>'3. Numbers of CS deliveries'!N12/'1.NUMBERS OF WOMEN'!N12</f>
        <v>1</v>
      </c>
      <c r="O12" s="113">
        <f>'3. Numbers of CS deliveries'!O12/'1.NUMBERS OF WOMEN'!O12</f>
        <v>1</v>
      </c>
      <c r="P12" s="113">
        <f>'3. Numbers of CS deliveries'!P12/'1.NUMBERS OF WOMEN'!P12</f>
        <v>1</v>
      </c>
      <c r="Q12" s="113">
        <f>'3. Numbers of CS deliveries'!Q12/'1.NUMBERS OF WOMEN'!Q12</f>
        <v>1</v>
      </c>
      <c r="R12" s="113"/>
      <c r="S12" s="113">
        <f>'3. Numbers of CS deliveries'!S12/'1.NUMBERS OF WOMEN'!S12</f>
        <v>1</v>
      </c>
      <c r="T12" s="113">
        <f>'3. Numbers of CS deliveries'!T12/'1.NUMBERS OF WOMEN'!T12</f>
        <v>1</v>
      </c>
      <c r="U12" s="113">
        <f>'3. Numbers of CS deliveries'!U12/'1.NUMBERS OF WOMEN'!U12</f>
        <v>1</v>
      </c>
      <c r="V12" s="113">
        <f>'3. Numbers of CS deliveries'!V12/'1.NUMBERS OF WOMEN'!V12</f>
        <v>1</v>
      </c>
      <c r="W12" s="113">
        <f>'3. Numbers of CS deliveries'!W12/'1.NUMBERS OF WOMEN'!W12</f>
        <v>1</v>
      </c>
      <c r="X12" s="113">
        <f>'3. Numbers of CS deliveries'!X12/'1.NUMBERS OF WOMEN'!X12</f>
        <v>1</v>
      </c>
      <c r="Y12" s="113">
        <f>'3. Numbers of CS deliveries'!Y12/'1.NUMBERS OF WOMEN'!Y12</f>
        <v>1</v>
      </c>
      <c r="Z12" s="113">
        <f>'3. Numbers of CS deliveries'!Z12/'1.NUMBERS OF WOMEN'!Z12</f>
        <v>1</v>
      </c>
      <c r="AA12" s="113">
        <f>'3. Numbers of CS deliveries'!AA12/'1.NUMBERS OF WOMEN'!AA12</f>
        <v>1</v>
      </c>
      <c r="AB12" s="113">
        <f>'3. Numbers of CS deliveries'!AB12/'1.NUMBERS OF WOMEN'!AB12</f>
        <v>1</v>
      </c>
      <c r="AC12" s="113">
        <f>'3. Numbers of CS deliveries'!AC12/'1.NUMBERS OF WOMEN'!AC12</f>
        <v>1</v>
      </c>
      <c r="AD12" s="113">
        <f>'3. Numbers of CS deliveries'!AD12/'1.NUMBERS OF WOMEN'!AD12</f>
        <v>1</v>
      </c>
      <c r="AE12" s="113">
        <f>'3. Numbers of CS deliveries'!AE12/'1.NUMBERS OF WOMEN'!AE12</f>
        <v>1</v>
      </c>
      <c r="AF12" s="113">
        <f>'3. Numbers of CS deliveries'!AF12/'1.NUMBERS OF WOMEN'!AF12</f>
        <v>1</v>
      </c>
      <c r="AG12" s="113">
        <f>'3. Numbers of CS deliveries'!AG12/'1.NUMBERS OF WOMEN'!AG12</f>
        <v>1</v>
      </c>
      <c r="AH12" s="113">
        <f>'3. Numbers of CS deliveries'!AH12/'1.NUMBERS OF WOMEN'!AH12</f>
        <v>1</v>
      </c>
      <c r="AI12" s="113">
        <f>'3. Numbers of CS deliveries'!AI12/'1.NUMBERS OF WOMEN'!AI12</f>
        <v>1</v>
      </c>
      <c r="AJ12" s="113">
        <f>'3. Numbers of CS deliveries'!AJ12/'1.NUMBERS OF WOMEN'!AJ12</f>
        <v>1</v>
      </c>
      <c r="AK12" s="113">
        <f>'3. Numbers of CS deliveries'!AK12/'1.NUMBERS OF WOMEN'!AK12</f>
        <v>1</v>
      </c>
      <c r="AL12" s="113">
        <f>'3. Numbers of CS deliveries'!AL12/'1.NUMBERS OF WOMEN'!AL12</f>
        <v>1</v>
      </c>
      <c r="AM12" s="113">
        <f>'3. Numbers of CS deliveries'!AM12/'1.NUMBERS OF WOMEN'!AM12</f>
        <v>1</v>
      </c>
      <c r="AN12" s="113">
        <f>'3. Numbers of CS deliveries'!AN12/'1.NUMBERS OF WOMEN'!AN12</f>
        <v>1</v>
      </c>
      <c r="AO12" s="113">
        <f>'3. Numbers of CS deliveries'!AO12/'1.NUMBERS OF WOMEN'!AO12</f>
        <v>1</v>
      </c>
      <c r="AP12" s="113">
        <f>'3. Numbers of CS deliveries'!AP12/'1.NUMBERS OF WOMEN'!AP12</f>
        <v>1</v>
      </c>
      <c r="AQ12" s="113">
        <f>'3. Numbers of CS deliveries'!AQ12/'1.NUMBERS OF WOMEN'!AQ12</f>
        <v>1</v>
      </c>
      <c r="AR12" s="113">
        <f>'3. Numbers of CS deliveries'!AR12/'1.NUMBERS OF WOMEN'!AR12</f>
        <v>1</v>
      </c>
      <c r="AS12" s="113"/>
      <c r="AT12" s="113">
        <f>'3. Numbers of CS deliveries'!AT12/'1.NUMBERS OF WOMEN'!AT12</f>
        <v>1</v>
      </c>
      <c r="AU12" s="113">
        <f>'3. Numbers of CS deliveries'!AU12/'1.NUMBERS OF WOMEN'!AU12</f>
        <v>1</v>
      </c>
      <c r="AV12" s="113">
        <f>'3. Numbers of CS deliveries'!AV12/'1.NUMBERS OF WOMEN'!AV12</f>
        <v>1</v>
      </c>
      <c r="AW12" s="113">
        <f>'3. Numbers of CS deliveries'!AW12/'1.NUMBERS OF WOMEN'!AW12</f>
        <v>1</v>
      </c>
      <c r="AX12" s="167">
        <f t="shared" si="0"/>
        <v>1</v>
      </c>
      <c r="AY12" s="131">
        <f t="shared" si="1"/>
        <v>0</v>
      </c>
      <c r="AZ12" s="277">
        <f>'3. Numbers of CS deliveries'!AZ12/'1.NUMBERS OF WOMEN'!AZ12</f>
        <v>1</v>
      </c>
      <c r="BB12" s="230"/>
      <c r="BC12" s="3"/>
      <c r="BD12" s="3"/>
    </row>
    <row r="13" spans="1:59" ht="30" customHeight="1" thickTop="1" thickBot="1">
      <c r="A13" s="112" t="s">
        <v>9</v>
      </c>
      <c r="B13" s="169" t="s">
        <v>71</v>
      </c>
      <c r="C13" s="170"/>
      <c r="D13" s="113">
        <f>'3. Numbers of CS deliveries'!D13/'1.NUMBERS OF WOMEN'!D13</f>
        <v>0.23931623931623933</v>
      </c>
      <c r="E13" s="113">
        <f>'3. Numbers of CS deliveries'!E13/'1.NUMBERS OF WOMEN'!E13</f>
        <v>0.18333333333333332</v>
      </c>
      <c r="F13" s="113">
        <f>'3. Numbers of CS deliveries'!F13/'1.NUMBERS OF WOMEN'!F13</f>
        <v>0.21518987341772153</v>
      </c>
      <c r="G13" s="113">
        <f>'3. Numbers of CS deliveries'!G13/'1.NUMBERS OF WOMEN'!G13</f>
        <v>0.28099173553719009</v>
      </c>
      <c r="H13" s="113">
        <f>'3. Numbers of CS deliveries'!H13/'1.NUMBERS OF WOMEN'!H13</f>
        <v>0.34848484848484851</v>
      </c>
      <c r="I13" s="113">
        <f>'3. Numbers of CS deliveries'!I13/'1.NUMBERS OF WOMEN'!I13</f>
        <v>0.11538461538461539</v>
      </c>
      <c r="J13" s="113">
        <f>'3. Numbers of CS deliveries'!J13/'1.NUMBERS OF WOMEN'!J13</f>
        <v>0.19523809523809524</v>
      </c>
      <c r="K13" s="113">
        <f>'3. Numbers of CS deliveries'!K13/'1.NUMBERS OF WOMEN'!K13</f>
        <v>0.1744186046511628</v>
      </c>
      <c r="L13" s="113">
        <f>'3. Numbers of CS deliveries'!L13/'1.NUMBERS OF WOMEN'!L13</f>
        <v>0.20175438596491227</v>
      </c>
      <c r="M13" s="113">
        <f>'3. Numbers of CS deliveries'!M13/'1.NUMBERS OF WOMEN'!M13</f>
        <v>0.19148936170212766</v>
      </c>
      <c r="N13" s="113">
        <f>'3. Numbers of CS deliveries'!N13/'1.NUMBERS OF WOMEN'!N13</f>
        <v>0.20547945205479451</v>
      </c>
      <c r="O13" s="113">
        <f>'3. Numbers of CS deliveries'!O13/'1.NUMBERS OF WOMEN'!O13</f>
        <v>0.22535211267605634</v>
      </c>
      <c r="P13" s="113">
        <f>'3. Numbers of CS deliveries'!P13/'1.NUMBERS OF WOMEN'!P13</f>
        <v>0.2413793103448276</v>
      </c>
      <c r="Q13" s="113">
        <f>'3. Numbers of CS deliveries'!Q13/'1.NUMBERS OF WOMEN'!Q13</f>
        <v>0.26470588235294118</v>
      </c>
      <c r="R13" s="113"/>
      <c r="S13" s="113">
        <f>'3. Numbers of CS deliveries'!S13/'1.NUMBERS OF WOMEN'!S13</f>
        <v>0.17910447761194029</v>
      </c>
      <c r="T13" s="113">
        <f>'3. Numbers of CS deliveries'!T13/'1.NUMBERS OF WOMEN'!T13</f>
        <v>7.5268817204301078E-2</v>
      </c>
      <c r="U13" s="113">
        <f>'3. Numbers of CS deliveries'!U13/'1.NUMBERS OF WOMEN'!U13</f>
        <v>0.15277777777777779</v>
      </c>
      <c r="V13" s="113">
        <f>'3. Numbers of CS deliveries'!V13/'1.NUMBERS OF WOMEN'!V13</f>
        <v>0.15901060070671377</v>
      </c>
      <c r="W13" s="113">
        <f>'3. Numbers of CS deliveries'!W13/'1.NUMBERS OF WOMEN'!W13</f>
        <v>0.2</v>
      </c>
      <c r="X13" s="113">
        <f>'3. Numbers of CS deliveries'!X13/'1.NUMBERS OF WOMEN'!X13</f>
        <v>0.15116279069767441</v>
      </c>
      <c r="Y13" s="113">
        <f>'3. Numbers of CS deliveries'!Y13/'1.NUMBERS OF WOMEN'!Y13</f>
        <v>0.20754716981132076</v>
      </c>
      <c r="Z13" s="113">
        <f>'3. Numbers of CS deliveries'!Z13/'1.NUMBERS OF WOMEN'!Z13</f>
        <v>0.15384615384615385</v>
      </c>
      <c r="AA13" s="113">
        <f>'3. Numbers of CS deliveries'!AA13/'1.NUMBERS OF WOMEN'!AA13</f>
        <v>0.18518518518518517</v>
      </c>
      <c r="AB13" s="113">
        <f>'3. Numbers of CS deliveries'!AB13/'1.NUMBERS OF WOMEN'!AB13</f>
        <v>0.27777777777777779</v>
      </c>
      <c r="AC13" s="113">
        <f>'3. Numbers of CS deliveries'!AC13/'1.NUMBERS OF WOMEN'!AC13</f>
        <v>0.1875</v>
      </c>
      <c r="AD13" s="113">
        <f>'3. Numbers of CS deliveries'!AD13/'1.NUMBERS OF WOMEN'!AD13</f>
        <v>0.21428571428571427</v>
      </c>
      <c r="AE13" s="113">
        <f>'3. Numbers of CS deliveries'!AE13/'1.NUMBERS OF WOMEN'!AE13</f>
        <v>0.26315789473684209</v>
      </c>
      <c r="AF13" s="113">
        <f>'3. Numbers of CS deliveries'!AF13/'1.NUMBERS OF WOMEN'!AF13</f>
        <v>0.30612244897959184</v>
      </c>
      <c r="AG13" s="113">
        <f>'3. Numbers of CS deliveries'!AG13/'1.NUMBERS OF WOMEN'!AG13</f>
        <v>0.25</v>
      </c>
      <c r="AH13" s="113">
        <f>'3. Numbers of CS deliveries'!AH13/'1.NUMBERS OF WOMEN'!AH13</f>
        <v>0.18831168831168832</v>
      </c>
      <c r="AI13" s="113">
        <f>'3. Numbers of CS deliveries'!AI13/'1.NUMBERS OF WOMEN'!AI13</f>
        <v>0.18316831683168316</v>
      </c>
      <c r="AJ13" s="113">
        <f>'3. Numbers of CS deliveries'!AJ13/'1.NUMBERS OF WOMEN'!AJ13</f>
        <v>0.19736842105263158</v>
      </c>
      <c r="AK13" s="113">
        <f>'3. Numbers of CS deliveries'!AK13/'1.NUMBERS OF WOMEN'!AK13</f>
        <v>0.14583333333333334</v>
      </c>
      <c r="AL13" s="113">
        <f>'3. Numbers of CS deliveries'!AL13/'1.NUMBERS OF WOMEN'!AL13</f>
        <v>0.2</v>
      </c>
      <c r="AM13" s="113">
        <f>'3. Numbers of CS deliveries'!AM13/'1.NUMBERS OF WOMEN'!AM13</f>
        <v>0.25</v>
      </c>
      <c r="AN13" s="113">
        <f>'3. Numbers of CS deliveries'!AN13/'1.NUMBERS OF WOMEN'!AN13</f>
        <v>0.24444444444444444</v>
      </c>
      <c r="AO13" s="113">
        <f>'3. Numbers of CS deliveries'!AO13/'1.NUMBERS OF WOMEN'!AO13</f>
        <v>0.21875</v>
      </c>
      <c r="AP13" s="113">
        <f>'3. Numbers of CS deliveries'!AP13/'1.NUMBERS OF WOMEN'!AP13</f>
        <v>0.25714285714285712</v>
      </c>
      <c r="AQ13" s="113">
        <f>'3. Numbers of CS deliveries'!AQ13/'1.NUMBERS OF WOMEN'!AQ13</f>
        <v>0.16666666666666666</v>
      </c>
      <c r="AR13" s="113">
        <f>'3. Numbers of CS deliveries'!AR13/'1.NUMBERS OF WOMEN'!AR13</f>
        <v>0.26666666666666666</v>
      </c>
      <c r="AS13" s="113"/>
      <c r="AT13" s="113">
        <f>'3. Numbers of CS deliveries'!AT13/'1.NUMBERS OF WOMEN'!AT13</f>
        <v>0.16279069767441862</v>
      </c>
      <c r="AU13" s="113">
        <f>'3. Numbers of CS deliveries'!AU13/'1.NUMBERS OF WOMEN'!AU13</f>
        <v>0.1743119266055046</v>
      </c>
      <c r="AV13" s="113">
        <f>'3. Numbers of CS deliveries'!AV13/'1.NUMBERS OF WOMEN'!AV13</f>
        <v>0.33333333333333331</v>
      </c>
      <c r="AW13" s="113">
        <f>'3. Numbers of CS deliveries'!AW13/'1.NUMBERS OF WOMEN'!AW13</f>
        <v>0.24489795918367346</v>
      </c>
      <c r="AX13" s="167">
        <f t="shared" si="0"/>
        <v>0.34848484848484851</v>
      </c>
      <c r="AY13" s="131">
        <f t="shared" si="1"/>
        <v>7.5268817204301078E-2</v>
      </c>
      <c r="AZ13" s="277">
        <f>'3. Numbers of CS deliveries'!AZ13/'1.NUMBERS OF WOMEN'!AZ13</f>
        <v>0.21340430679893541</v>
      </c>
      <c r="BB13" s="230">
        <v>5</v>
      </c>
      <c r="BC13" s="223">
        <f>'3. Numbers of CS deliveries'!BB13/'1.NUMBERS OF WOMEN'!BB13</f>
        <v>0.53500411813154491</v>
      </c>
      <c r="BD13" s="223"/>
    </row>
    <row r="14" spans="1:59" ht="30" customHeight="1" thickTop="1" thickBot="1">
      <c r="A14" s="112" t="s">
        <v>8</v>
      </c>
      <c r="B14" s="169" t="s">
        <v>72</v>
      </c>
      <c r="C14" s="170"/>
      <c r="D14" s="105">
        <f>'3. Numbers of CS deliveries'!D14/'1.NUMBERS OF WOMEN'!D14</f>
        <v>0.42307692307692307</v>
      </c>
      <c r="E14" s="105">
        <f>'3. Numbers of CS deliveries'!E14/'1.NUMBERS OF WOMEN'!E14</f>
        <v>0.125</v>
      </c>
      <c r="F14" s="105">
        <f>'3. Numbers of CS deliveries'!F14/'1.NUMBERS OF WOMEN'!F14</f>
        <v>0.3</v>
      </c>
      <c r="G14" s="105">
        <f>'3. Numbers of CS deliveries'!G14/'1.NUMBERS OF WOMEN'!G14</f>
        <v>0.20833333333333334</v>
      </c>
      <c r="H14" s="105">
        <f>'3. Numbers of CS deliveries'!H14/'1.NUMBERS OF WOMEN'!H14</f>
        <v>0.46153846153846156</v>
      </c>
      <c r="I14" s="105">
        <f>'3. Numbers of CS deliveries'!I14/'1.NUMBERS OF WOMEN'!I14</f>
        <v>0.2857142857142857</v>
      </c>
      <c r="J14" s="105">
        <f>'3. Numbers of CS deliveries'!J14/'1.NUMBERS OF WOMEN'!J14</f>
        <v>0.44660194174757284</v>
      </c>
      <c r="K14" s="105">
        <f>'3. Numbers of CS deliveries'!K14/'1.NUMBERS OF WOMEN'!K14</f>
        <v>0.26923076923076922</v>
      </c>
      <c r="L14" s="105">
        <f>'3. Numbers of CS deliveries'!L14/'1.NUMBERS OF WOMEN'!L14</f>
        <v>0.39130434782608697</v>
      </c>
      <c r="M14" s="105">
        <f>'3. Numbers of CS deliveries'!M14/'1.NUMBERS OF WOMEN'!M14</f>
        <v>0.42857142857142855</v>
      </c>
      <c r="N14" s="105">
        <f>'3. Numbers of CS deliveries'!N14/'1.NUMBERS OF WOMEN'!N14</f>
        <v>0.34285714285714286</v>
      </c>
      <c r="O14" s="105">
        <f>'3. Numbers of CS deliveries'!O14/'1.NUMBERS OF WOMEN'!O14</f>
        <v>0.58333333333333337</v>
      </c>
      <c r="P14" s="105">
        <f>'3. Numbers of CS deliveries'!P14/'1.NUMBERS OF WOMEN'!P14</f>
        <v>0.5</v>
      </c>
      <c r="Q14" s="105">
        <f>'3. Numbers of CS deliveries'!Q14/'1.NUMBERS OF WOMEN'!Q14</f>
        <v>0.45454545454545453</v>
      </c>
      <c r="R14" s="105"/>
      <c r="S14" s="105">
        <f>'3. Numbers of CS deliveries'!S14/'1.NUMBERS OF WOMEN'!S14</f>
        <v>0.33333333333333331</v>
      </c>
      <c r="T14" s="105">
        <f>'3. Numbers of CS deliveries'!T14/'1.NUMBERS OF WOMEN'!T14</f>
        <v>0.17241379310344829</v>
      </c>
      <c r="U14" s="105">
        <f>'3. Numbers of CS deliveries'!U14/'1.NUMBERS OF WOMEN'!U14</f>
        <v>0.25</v>
      </c>
      <c r="V14" s="105">
        <f>'3. Numbers of CS deliveries'!V14/'1.NUMBERS OF WOMEN'!V14</f>
        <v>0.3783783783783784</v>
      </c>
      <c r="W14" s="105">
        <f>'3. Numbers of CS deliveries'!W14/'1.NUMBERS OF WOMEN'!W14</f>
        <v>0.25</v>
      </c>
      <c r="X14" s="105">
        <f>'3. Numbers of CS deliveries'!X14/'1.NUMBERS OF WOMEN'!X14</f>
        <v>0.1875</v>
      </c>
      <c r="Y14" s="105">
        <f>'3. Numbers of CS deliveries'!Y14/'1.NUMBERS OF WOMEN'!Y14</f>
        <v>0.22727272727272727</v>
      </c>
      <c r="Z14" s="105">
        <f>'3. Numbers of CS deliveries'!Z14/'1.NUMBERS OF WOMEN'!Z14</f>
        <v>0.5714285714285714</v>
      </c>
      <c r="AA14" s="105">
        <f>'3. Numbers of CS deliveries'!AA14/'1.NUMBERS OF WOMEN'!AA14</f>
        <v>0.5</v>
      </c>
      <c r="AB14" s="105">
        <f>'3. Numbers of CS deliveries'!AB14/'1.NUMBERS OF WOMEN'!AB14</f>
        <v>0.40909090909090912</v>
      </c>
      <c r="AC14" s="105">
        <f>'3. Numbers of CS deliveries'!AC14/'1.NUMBERS OF WOMEN'!AC14</f>
        <v>0</v>
      </c>
      <c r="AD14" s="105">
        <f>'3. Numbers of CS deliveries'!AD14/'1.NUMBERS OF WOMEN'!AD14</f>
        <v>0.33333333333333331</v>
      </c>
      <c r="AE14" s="105">
        <f>'3. Numbers of CS deliveries'!AE14/'1.NUMBERS OF WOMEN'!AE14</f>
        <v>0.61538461538461542</v>
      </c>
      <c r="AF14" s="105">
        <f>'3. Numbers of CS deliveries'!AF14/'1.NUMBERS OF WOMEN'!AF14</f>
        <v>0.33333333333333331</v>
      </c>
      <c r="AG14" s="105">
        <f>'3. Numbers of CS deliveries'!AG14/'1.NUMBERS OF WOMEN'!AG14</f>
        <v>0.45454545454545453</v>
      </c>
      <c r="AH14" s="105">
        <f>'3. Numbers of CS deliveries'!AH14/'1.NUMBERS OF WOMEN'!AH14</f>
        <v>0.30303030303030304</v>
      </c>
      <c r="AI14" s="105">
        <f>'3. Numbers of CS deliveries'!AI14/'1.NUMBERS OF WOMEN'!AI14</f>
        <v>0.21917808219178081</v>
      </c>
      <c r="AJ14" s="105">
        <f>'3. Numbers of CS deliveries'!AJ14/'1.NUMBERS OF WOMEN'!AJ14</f>
        <v>0.41666666666666669</v>
      </c>
      <c r="AK14" s="105">
        <f>'3. Numbers of CS deliveries'!AK14/'1.NUMBERS OF WOMEN'!AK14</f>
        <v>0.36363636363636365</v>
      </c>
      <c r="AL14" s="105">
        <f>'3. Numbers of CS deliveries'!AL14/'1.NUMBERS OF WOMEN'!AL14</f>
        <v>0.25</v>
      </c>
      <c r="AM14" s="105">
        <f>'3. Numbers of CS deliveries'!AM14/'1.NUMBERS OF WOMEN'!AM14</f>
        <v>0.3125</v>
      </c>
      <c r="AN14" s="105">
        <f>'3. Numbers of CS deliveries'!AN14/'1.NUMBERS OF WOMEN'!AN14</f>
        <v>0.10526315789473684</v>
      </c>
      <c r="AO14" s="105">
        <f>'3. Numbers of CS deliveries'!AO14/'1.NUMBERS OF WOMEN'!AO14</f>
        <v>0.42857142857142855</v>
      </c>
      <c r="AP14" s="105">
        <f>'3. Numbers of CS deliveries'!AP14/'1.NUMBERS OF WOMEN'!AP14</f>
        <v>0.54545454545454541</v>
      </c>
      <c r="AQ14" s="105">
        <f>'3. Numbers of CS deliveries'!AQ14/'1.NUMBERS OF WOMEN'!AQ14</f>
        <v>0.5</v>
      </c>
      <c r="AR14" s="105">
        <f>'3. Numbers of CS deliveries'!AR14/'1.NUMBERS OF WOMEN'!AR14</f>
        <v>0.32258064516129031</v>
      </c>
      <c r="AS14" s="105"/>
      <c r="AT14" s="105">
        <f>'3. Numbers of CS deliveries'!AT14/'1.NUMBERS OF WOMEN'!AT14</f>
        <v>0.5</v>
      </c>
      <c r="AU14" s="105">
        <f>'3. Numbers of CS deliveries'!AU14/'1.NUMBERS OF WOMEN'!AU14</f>
        <v>0.5</v>
      </c>
      <c r="AV14" s="105">
        <f>'3. Numbers of CS deliveries'!AV14/'1.NUMBERS OF WOMEN'!AV14</f>
        <v>0.66666666666666663</v>
      </c>
      <c r="AW14" s="105">
        <f>'3. Numbers of CS deliveries'!AW14/'1.NUMBERS OF WOMEN'!AW14</f>
        <v>0.38461538461538464</v>
      </c>
      <c r="AX14" s="167">
        <f t="shared" si="0"/>
        <v>0.66666666666666663</v>
      </c>
      <c r="AY14" s="131">
        <f t="shared" si="1"/>
        <v>0</v>
      </c>
      <c r="AZ14" s="278">
        <f>'3. Numbers of CS deliveries'!AZ14/'1.NUMBERS OF WOMEN'!AZ14</f>
        <v>0.35451197053406996</v>
      </c>
      <c r="BB14" s="230"/>
      <c r="BC14" s="3"/>
      <c r="BD14" s="3"/>
    </row>
    <row r="15" spans="1:59" ht="30" customHeight="1" thickTop="1" thickBot="1">
      <c r="A15" s="112" t="s">
        <v>10</v>
      </c>
      <c r="B15" s="169" t="s">
        <v>73</v>
      </c>
      <c r="C15" s="170"/>
      <c r="D15" s="105">
        <f>'3. Numbers of CS deliveries'!D15/'1.NUMBERS OF WOMEN'!D15</f>
        <v>1</v>
      </c>
      <c r="E15" s="105">
        <f>'3. Numbers of CS deliveries'!E15/'1.NUMBERS OF WOMEN'!E15</f>
        <v>1</v>
      </c>
      <c r="F15" s="105">
        <f>'3. Numbers of CS deliveries'!F15/'1.NUMBERS OF WOMEN'!F15</f>
        <v>1</v>
      </c>
      <c r="G15" s="105">
        <f>'3. Numbers of CS deliveries'!G15/'1.NUMBERS OF WOMEN'!G15</f>
        <v>1</v>
      </c>
      <c r="H15" s="105">
        <f>'3. Numbers of CS deliveries'!H15/'1.NUMBERS OF WOMEN'!H15</f>
        <v>1</v>
      </c>
      <c r="I15" s="105">
        <f>'3. Numbers of CS deliveries'!I15/'1.NUMBERS OF WOMEN'!I15</f>
        <v>1</v>
      </c>
      <c r="J15" s="105">
        <f>'3. Numbers of CS deliveries'!J15/'1.NUMBERS OF WOMEN'!J15</f>
        <v>1</v>
      </c>
      <c r="K15" s="105">
        <f>'3. Numbers of CS deliveries'!K15/'1.NUMBERS OF WOMEN'!K15</f>
        <v>1</v>
      </c>
      <c r="L15" s="105">
        <f>'3. Numbers of CS deliveries'!L15/'1.NUMBERS OF WOMEN'!L15</f>
        <v>1</v>
      </c>
      <c r="M15" s="105">
        <f>'3. Numbers of CS deliveries'!M15/'1.NUMBERS OF WOMEN'!M15</f>
        <v>1</v>
      </c>
      <c r="N15" s="105">
        <f>'3. Numbers of CS deliveries'!N15/'1.NUMBERS OF WOMEN'!N15</f>
        <v>1</v>
      </c>
      <c r="O15" s="105">
        <f>'3. Numbers of CS deliveries'!O15/'1.NUMBERS OF WOMEN'!O15</f>
        <v>1</v>
      </c>
      <c r="P15" s="105">
        <f>'3. Numbers of CS deliveries'!P15/'1.NUMBERS OF WOMEN'!P15</f>
        <v>1</v>
      </c>
      <c r="Q15" s="105">
        <f>'3. Numbers of CS deliveries'!Q15/'1.NUMBERS OF WOMEN'!Q15</f>
        <v>1</v>
      </c>
      <c r="R15" s="105"/>
      <c r="S15" s="105">
        <f>'3. Numbers of CS deliveries'!S15/'1.NUMBERS OF WOMEN'!S15</f>
        <v>1</v>
      </c>
      <c r="T15" s="105">
        <f>'3. Numbers of CS deliveries'!T15/'1.NUMBERS OF WOMEN'!T15</f>
        <v>1</v>
      </c>
      <c r="U15" s="105">
        <f>'3. Numbers of CS deliveries'!U15/'1.NUMBERS OF WOMEN'!U15</f>
        <v>1</v>
      </c>
      <c r="V15" s="105">
        <f>'3. Numbers of CS deliveries'!V15/'1.NUMBERS OF WOMEN'!V15</f>
        <v>1</v>
      </c>
      <c r="W15" s="105">
        <f>'3. Numbers of CS deliveries'!W15/'1.NUMBERS OF WOMEN'!W15</f>
        <v>1</v>
      </c>
      <c r="X15" s="105">
        <f>'3. Numbers of CS deliveries'!X15/'1.NUMBERS OF WOMEN'!X15</f>
        <v>1</v>
      </c>
      <c r="Y15" s="105">
        <f>'3. Numbers of CS deliveries'!Y15/'1.NUMBERS OF WOMEN'!Y15</f>
        <v>1</v>
      </c>
      <c r="Z15" s="105">
        <f>'3. Numbers of CS deliveries'!Z15/'1.NUMBERS OF WOMEN'!Z15</f>
        <v>1</v>
      </c>
      <c r="AA15" s="105">
        <f>'3. Numbers of CS deliveries'!AA15/'1.NUMBERS OF WOMEN'!AA15</f>
        <v>1</v>
      </c>
      <c r="AB15" s="105">
        <f>'3. Numbers of CS deliveries'!AB15/'1.NUMBERS OF WOMEN'!AB15</f>
        <v>1</v>
      </c>
      <c r="AC15" s="105">
        <f>'3. Numbers of CS deliveries'!AC15/'1.NUMBERS OF WOMEN'!AC15</f>
        <v>1</v>
      </c>
      <c r="AD15" s="105">
        <f>'3. Numbers of CS deliveries'!AD15/'1.NUMBERS OF WOMEN'!AD15</f>
        <v>1</v>
      </c>
      <c r="AE15" s="105">
        <f>'3. Numbers of CS deliveries'!AE15/'1.NUMBERS OF WOMEN'!AE15</f>
        <v>1</v>
      </c>
      <c r="AF15" s="105">
        <f>'3. Numbers of CS deliveries'!AF15/'1.NUMBERS OF WOMEN'!AF15</f>
        <v>1</v>
      </c>
      <c r="AG15" s="105">
        <f>'3. Numbers of CS deliveries'!AG15/'1.NUMBERS OF WOMEN'!AG15</f>
        <v>1</v>
      </c>
      <c r="AH15" s="105">
        <f>'3. Numbers of CS deliveries'!AH15/'1.NUMBERS OF WOMEN'!AH15</f>
        <v>1</v>
      </c>
      <c r="AI15" s="105">
        <f>'3. Numbers of CS deliveries'!AI15/'1.NUMBERS OF WOMEN'!AI15</f>
        <v>1</v>
      </c>
      <c r="AJ15" s="105">
        <f>'3. Numbers of CS deliveries'!AJ15/'1.NUMBERS OF WOMEN'!AJ15</f>
        <v>1</v>
      </c>
      <c r="AK15" s="105">
        <f>'3. Numbers of CS deliveries'!AK15/'1.NUMBERS OF WOMEN'!AK15</f>
        <v>1</v>
      </c>
      <c r="AL15" s="105">
        <f>'3. Numbers of CS deliveries'!AL15/'1.NUMBERS OF WOMEN'!AL15</f>
        <v>1</v>
      </c>
      <c r="AM15" s="105">
        <f>'3. Numbers of CS deliveries'!AM15/'1.NUMBERS OF WOMEN'!AM15</f>
        <v>1</v>
      </c>
      <c r="AN15" s="105">
        <f>'3. Numbers of CS deliveries'!AN15/'1.NUMBERS OF WOMEN'!AN15</f>
        <v>1</v>
      </c>
      <c r="AO15" s="105">
        <f>'3. Numbers of CS deliveries'!AO15/'1.NUMBERS OF WOMEN'!AO15</f>
        <v>1</v>
      </c>
      <c r="AP15" s="105">
        <f>'3. Numbers of CS deliveries'!AP15/'1.NUMBERS OF WOMEN'!AP15</f>
        <v>1</v>
      </c>
      <c r="AQ15" s="105">
        <f>'3. Numbers of CS deliveries'!AQ15/'1.NUMBERS OF WOMEN'!AQ15</f>
        <v>1</v>
      </c>
      <c r="AR15" s="105">
        <f>'3. Numbers of CS deliveries'!AR15/'1.NUMBERS OF WOMEN'!AR15</f>
        <v>1</v>
      </c>
      <c r="AS15" s="105"/>
      <c r="AT15" s="105">
        <f>'3. Numbers of CS deliveries'!AT15/'1.NUMBERS OF WOMEN'!AT15</f>
        <v>1</v>
      </c>
      <c r="AU15" s="105">
        <f>'3. Numbers of CS deliveries'!AU15/'1.NUMBERS OF WOMEN'!AU15</f>
        <v>1</v>
      </c>
      <c r="AV15" s="105">
        <f>'3. Numbers of CS deliveries'!AV15/'1.NUMBERS OF WOMEN'!AV15</f>
        <v>1</v>
      </c>
      <c r="AW15" s="105">
        <f>'3. Numbers of CS deliveries'!AW15/'1.NUMBERS OF WOMEN'!AW15</f>
        <v>1</v>
      </c>
      <c r="AX15" s="167">
        <f t="shared" si="0"/>
        <v>1</v>
      </c>
      <c r="AY15" s="131">
        <f t="shared" si="1"/>
        <v>1</v>
      </c>
      <c r="AZ15" s="278">
        <f>'3. Numbers of CS deliveries'!AZ15/'1.NUMBERS OF WOMEN'!AZ15</f>
        <v>1</v>
      </c>
      <c r="BB15" s="230"/>
      <c r="BC15" s="3"/>
      <c r="BD15" s="3"/>
    </row>
    <row r="16" spans="1:59" ht="30" customHeight="1" thickTop="1" thickBot="1">
      <c r="A16" s="112">
        <v>6</v>
      </c>
      <c r="B16" s="169" t="s">
        <v>17</v>
      </c>
      <c r="C16" s="170"/>
      <c r="D16" s="113">
        <f>'3. Numbers of CS deliveries'!D16/'1.NUMBERS OF WOMEN'!D16</f>
        <v>1</v>
      </c>
      <c r="E16" s="113">
        <f>'3. Numbers of CS deliveries'!E16/'1.NUMBERS OF WOMEN'!E16</f>
        <v>0.94444444444444442</v>
      </c>
      <c r="F16" s="113">
        <f>'3. Numbers of CS deliveries'!F16/'1.NUMBERS OF WOMEN'!F16</f>
        <v>0.91304347826086951</v>
      </c>
      <c r="G16" s="113">
        <f>'3. Numbers of CS deliveries'!G16/'1.NUMBERS OF WOMEN'!G16</f>
        <v>0.98333333333333328</v>
      </c>
      <c r="H16" s="113">
        <f>'3. Numbers of CS deliveries'!H16/'1.NUMBERS OF WOMEN'!H16</f>
        <v>1</v>
      </c>
      <c r="I16" s="113">
        <f>'3. Numbers of CS deliveries'!I16/'1.NUMBERS OF WOMEN'!I16</f>
        <v>1</v>
      </c>
      <c r="J16" s="113">
        <f>'3. Numbers of CS deliveries'!J16/'1.NUMBERS OF WOMEN'!J16</f>
        <v>0.914572864321608</v>
      </c>
      <c r="K16" s="113">
        <f>'3. Numbers of CS deliveries'!K16/'1.NUMBERS OF WOMEN'!K16</f>
        <v>0.91176470588235292</v>
      </c>
      <c r="L16" s="113">
        <f>'3. Numbers of CS deliveries'!L16/'1.NUMBERS OF WOMEN'!L16</f>
        <v>0.91228070175438591</v>
      </c>
      <c r="M16" s="113">
        <f>'3. Numbers of CS deliveries'!M16/'1.NUMBERS OF WOMEN'!M16</f>
        <v>0.9</v>
      </c>
      <c r="N16" s="113">
        <f>'3. Numbers of CS deliveries'!N16/'1.NUMBERS OF WOMEN'!N16</f>
        <v>0.83333333333333337</v>
      </c>
      <c r="O16" s="113">
        <f>'3. Numbers of CS deliveries'!O16/'1.NUMBERS OF WOMEN'!O16</f>
        <v>0.91428571428571426</v>
      </c>
      <c r="P16" s="113">
        <f>'3. Numbers of CS deliveries'!P16/'1.NUMBERS OF WOMEN'!P16</f>
        <v>1</v>
      </c>
      <c r="Q16" s="113">
        <f>'3. Numbers of CS deliveries'!Q16/'1.NUMBERS OF WOMEN'!Q16</f>
        <v>1</v>
      </c>
      <c r="R16" s="113"/>
      <c r="S16" s="113">
        <f>'3. Numbers of CS deliveries'!S16/'1.NUMBERS OF WOMEN'!S16</f>
        <v>0.93333333333333335</v>
      </c>
      <c r="T16" s="113">
        <f>'3. Numbers of CS deliveries'!T16/'1.NUMBERS OF WOMEN'!T16</f>
        <v>0.80434782608695654</v>
      </c>
      <c r="U16" s="113">
        <f>'3. Numbers of CS deliveries'!U16/'1.NUMBERS OF WOMEN'!U16</f>
        <v>0.72413793103448276</v>
      </c>
      <c r="V16" s="113">
        <f>'3. Numbers of CS deliveries'!V16/'1.NUMBERS OF WOMEN'!V16</f>
        <v>0.95121951219512191</v>
      </c>
      <c r="W16" s="113">
        <f>'3. Numbers of CS deliveries'!W16/'1.NUMBERS OF WOMEN'!W16</f>
        <v>1</v>
      </c>
      <c r="X16" s="113">
        <f>'3. Numbers of CS deliveries'!X16/'1.NUMBERS OF WOMEN'!X16</f>
        <v>0.9285714285714286</v>
      </c>
      <c r="Y16" s="113">
        <f>'3. Numbers of CS deliveries'!Y16/'1.NUMBERS OF WOMEN'!Y16</f>
        <v>0.953125</v>
      </c>
      <c r="Z16" s="113">
        <f>'3. Numbers of CS deliveries'!Z16/'1.NUMBERS OF WOMEN'!Z16</f>
        <v>0.95</v>
      </c>
      <c r="AA16" s="113">
        <f>'3. Numbers of CS deliveries'!AA16/'1.NUMBERS OF WOMEN'!AA16</f>
        <v>0.75</v>
      </c>
      <c r="AB16" s="113">
        <f>'3. Numbers of CS deliveries'!AB16/'1.NUMBERS OF WOMEN'!AB16</f>
        <v>0.9</v>
      </c>
      <c r="AC16" s="113">
        <f>'3. Numbers of CS deliveries'!AC16/'1.NUMBERS OF WOMEN'!AC16</f>
        <v>1</v>
      </c>
      <c r="AD16" s="113">
        <f>'3. Numbers of CS deliveries'!AD16/'1.NUMBERS OF WOMEN'!AD16</f>
        <v>0.95081967213114749</v>
      </c>
      <c r="AE16" s="113">
        <f>'3. Numbers of CS deliveries'!AE16/'1.NUMBERS OF WOMEN'!AE16</f>
        <v>0.95238095238095233</v>
      </c>
      <c r="AF16" s="113">
        <f>'3. Numbers of CS deliveries'!AF16/'1.NUMBERS OF WOMEN'!AF16</f>
        <v>0.94399999999999995</v>
      </c>
      <c r="AG16" s="113">
        <f>'3. Numbers of CS deliveries'!AG16/'1.NUMBERS OF WOMEN'!AG16</f>
        <v>1</v>
      </c>
      <c r="AH16" s="113">
        <f>'3. Numbers of CS deliveries'!AH16/'1.NUMBERS OF WOMEN'!AH16</f>
        <v>0.87341772151898733</v>
      </c>
      <c r="AI16" s="113">
        <f>'3. Numbers of CS deliveries'!AI16/'1.NUMBERS OF WOMEN'!AI16</f>
        <v>0.97159090909090906</v>
      </c>
      <c r="AJ16" s="113">
        <f>'3. Numbers of CS deliveries'!AJ16/'1.NUMBERS OF WOMEN'!AJ16</f>
        <v>1</v>
      </c>
      <c r="AK16" s="113">
        <f>'3. Numbers of CS deliveries'!AK16/'1.NUMBERS OF WOMEN'!AK16</f>
        <v>0.875</v>
      </c>
      <c r="AL16" s="113">
        <f>'3. Numbers of CS deliveries'!AL16/'1.NUMBERS OF WOMEN'!AL16</f>
        <v>0.97142857142857142</v>
      </c>
      <c r="AM16" s="113">
        <f>'3. Numbers of CS deliveries'!AM16/'1.NUMBERS OF WOMEN'!AM16</f>
        <v>0.90410958904109584</v>
      </c>
      <c r="AN16" s="113">
        <f>'3. Numbers of CS deliveries'!AN16/'1.NUMBERS OF WOMEN'!AN16</f>
        <v>1</v>
      </c>
      <c r="AO16" s="113">
        <f>'3. Numbers of CS deliveries'!AO16/'1.NUMBERS OF WOMEN'!AO16</f>
        <v>1</v>
      </c>
      <c r="AP16" s="113">
        <f>'3. Numbers of CS deliveries'!AP16/'1.NUMBERS OF WOMEN'!AP16</f>
        <v>1</v>
      </c>
      <c r="AQ16" s="113">
        <f>'3. Numbers of CS deliveries'!AQ16/'1.NUMBERS OF WOMEN'!AQ16</f>
        <v>1</v>
      </c>
      <c r="AR16" s="113">
        <f>'3. Numbers of CS deliveries'!AR16/'1.NUMBERS OF WOMEN'!AR16</f>
        <v>0.9375</v>
      </c>
      <c r="AS16" s="113"/>
      <c r="AT16" s="113">
        <f>'3. Numbers of CS deliveries'!AT16/'1.NUMBERS OF WOMEN'!AT16</f>
        <v>1</v>
      </c>
      <c r="AU16" s="113">
        <f>'3. Numbers of CS deliveries'!AU16/'1.NUMBERS OF WOMEN'!AU16</f>
        <v>0.92452830188679247</v>
      </c>
      <c r="AV16" s="113">
        <f>'3. Numbers of CS deliveries'!AV16/'1.NUMBERS OF WOMEN'!AV16</f>
        <v>0.88888888888888884</v>
      </c>
      <c r="AW16" s="113">
        <f>'3. Numbers of CS deliveries'!AW16/'1.NUMBERS OF WOMEN'!AW16</f>
        <v>0.73684210526315785</v>
      </c>
      <c r="AX16" s="167">
        <f t="shared" si="0"/>
        <v>1</v>
      </c>
      <c r="AY16" s="131">
        <f t="shared" si="1"/>
        <v>0.72413793103448276</v>
      </c>
      <c r="AZ16" s="277">
        <f>'3. Numbers of CS deliveries'!AZ16/'1.NUMBERS OF WOMEN'!AZ16</f>
        <v>0.93288266537904396</v>
      </c>
      <c r="BB16" s="230">
        <v>6</v>
      </c>
      <c r="BC16" s="223">
        <f>SUM(AZ16)</f>
        <v>0.93288266537904396</v>
      </c>
      <c r="BD16" s="223"/>
    </row>
    <row r="17" spans="1:56" ht="30" customHeight="1" thickTop="1" thickBot="1">
      <c r="A17" s="112">
        <v>7</v>
      </c>
      <c r="B17" s="169" t="s">
        <v>18</v>
      </c>
      <c r="C17" s="170"/>
      <c r="D17" s="113">
        <f>'3. Numbers of CS deliveries'!D17/'1.NUMBERS OF WOMEN'!D17</f>
        <v>0.90909090909090906</v>
      </c>
      <c r="E17" s="113">
        <f>'3. Numbers of CS deliveries'!E17/'1.NUMBERS OF WOMEN'!E17</f>
        <v>0.9</v>
      </c>
      <c r="F17" s="113">
        <f>'3. Numbers of CS deliveries'!F17/'1.NUMBERS OF WOMEN'!F17</f>
        <v>0.91176470588235292</v>
      </c>
      <c r="G17" s="113">
        <f>'3. Numbers of CS deliveries'!G17/'1.NUMBERS OF WOMEN'!G17</f>
        <v>0.97058823529411764</v>
      </c>
      <c r="H17" s="113">
        <f>'3. Numbers of CS deliveries'!H17/'1.NUMBERS OF WOMEN'!H17</f>
        <v>0.93103448275862066</v>
      </c>
      <c r="I17" s="113">
        <f>'3. Numbers of CS deliveries'!I17/'1.NUMBERS OF WOMEN'!I17</f>
        <v>0.75</v>
      </c>
      <c r="J17" s="113">
        <f>'3. Numbers of CS deliveries'!J17/'1.NUMBERS OF WOMEN'!J17</f>
        <v>0.84210526315789469</v>
      </c>
      <c r="K17" s="113">
        <f>'3. Numbers of CS deliveries'!K17/'1.NUMBERS OF WOMEN'!K17</f>
        <v>0.95238095238095233</v>
      </c>
      <c r="L17" s="113">
        <f>'3. Numbers of CS deliveries'!L17/'1.NUMBERS OF WOMEN'!L17</f>
        <v>0.88888888888888884</v>
      </c>
      <c r="M17" s="113">
        <f>'3. Numbers of CS deliveries'!M17/'1.NUMBERS OF WOMEN'!M17</f>
        <v>0.9285714285714286</v>
      </c>
      <c r="N17" s="113">
        <f>'3. Numbers of CS deliveries'!N17/'1.NUMBERS OF WOMEN'!N17</f>
        <v>0.7931034482758621</v>
      </c>
      <c r="O17" s="113">
        <f>'3. Numbers of CS deliveries'!O17/'1.NUMBERS OF WOMEN'!O17</f>
        <v>0.75</v>
      </c>
      <c r="P17" s="113">
        <f>'3. Numbers of CS deliveries'!P17/'1.NUMBERS OF WOMEN'!P17</f>
        <v>1</v>
      </c>
      <c r="Q17" s="113">
        <f>'3. Numbers of CS deliveries'!Q17/'1.NUMBERS OF WOMEN'!Q17</f>
        <v>0.88888888888888884</v>
      </c>
      <c r="R17" s="113"/>
      <c r="S17" s="113">
        <f>'3. Numbers of CS deliveries'!S17/'1.NUMBERS OF WOMEN'!S17</f>
        <v>0.93548387096774188</v>
      </c>
      <c r="T17" s="113">
        <f>'3. Numbers of CS deliveries'!T17/'1.NUMBERS OF WOMEN'!T17</f>
        <v>0.76</v>
      </c>
      <c r="U17" s="113">
        <f>'3. Numbers of CS deliveries'!U17/'1.NUMBERS OF WOMEN'!U17</f>
        <v>0.53846153846153844</v>
      </c>
      <c r="V17" s="113">
        <f>'3. Numbers of CS deliveries'!V17/'1.NUMBERS OF WOMEN'!V17</f>
        <v>0.85148514851485146</v>
      </c>
      <c r="W17" s="113">
        <f>'3. Numbers of CS deliveries'!W17/'1.NUMBERS OF WOMEN'!W17</f>
        <v>1</v>
      </c>
      <c r="X17" s="113">
        <f>'3. Numbers of CS deliveries'!X17/'1.NUMBERS OF WOMEN'!X17</f>
        <v>0.90476190476190477</v>
      </c>
      <c r="Y17" s="113">
        <f>'3. Numbers of CS deliveries'!Y17/'1.NUMBERS OF WOMEN'!Y17</f>
        <v>0.9285714285714286</v>
      </c>
      <c r="Z17" s="113">
        <f>'3. Numbers of CS deliveries'!Z17/'1.NUMBERS OF WOMEN'!Z17</f>
        <v>0.88888888888888884</v>
      </c>
      <c r="AA17" s="113">
        <f>'3. Numbers of CS deliveries'!AA17/'1.NUMBERS OF WOMEN'!AA17</f>
        <v>1</v>
      </c>
      <c r="AB17" s="113">
        <f>'3. Numbers of CS deliveries'!AB17/'1.NUMBERS OF WOMEN'!AB17</f>
        <v>0.68</v>
      </c>
      <c r="AC17" s="113">
        <f>'3. Numbers of CS deliveries'!AC17/'1.NUMBERS OF WOMEN'!AC17</f>
        <v>1</v>
      </c>
      <c r="AD17" s="113">
        <f>'3. Numbers of CS deliveries'!AD17/'1.NUMBERS OF WOMEN'!AD17</f>
        <v>0.93103448275862066</v>
      </c>
      <c r="AE17" s="113">
        <f>'3. Numbers of CS deliveries'!AE17/'1.NUMBERS OF WOMEN'!AE17</f>
        <v>0.90476190476190477</v>
      </c>
      <c r="AF17" s="113">
        <f>'3. Numbers of CS deliveries'!AF17/'1.NUMBERS OF WOMEN'!AF17</f>
        <v>0.89473684210526316</v>
      </c>
      <c r="AG17" s="113">
        <f>'3. Numbers of CS deliveries'!AG17/'1.NUMBERS OF WOMEN'!AG17</f>
        <v>0.91666666666666663</v>
      </c>
      <c r="AH17" s="113">
        <f>'3. Numbers of CS deliveries'!AH17/'1.NUMBERS OF WOMEN'!AH17</f>
        <v>0.88888888888888884</v>
      </c>
      <c r="AI17" s="113">
        <f>'3. Numbers of CS deliveries'!AI17/'1.NUMBERS OF WOMEN'!AI17</f>
        <v>0.94736842105263153</v>
      </c>
      <c r="AJ17" s="113">
        <f>'3. Numbers of CS deliveries'!AJ17/'1.NUMBERS OF WOMEN'!AJ17</f>
        <v>0.77777777777777779</v>
      </c>
      <c r="AK17" s="113">
        <f>'3. Numbers of CS deliveries'!AK17/'1.NUMBERS OF WOMEN'!AK17</f>
        <v>1</v>
      </c>
      <c r="AL17" s="113">
        <f>'3. Numbers of CS deliveries'!AL17/'1.NUMBERS OF WOMEN'!AL17</f>
        <v>0.8666666666666667</v>
      </c>
      <c r="AM17" s="113">
        <f>'3. Numbers of CS deliveries'!AM17/'1.NUMBERS OF WOMEN'!AM17</f>
        <v>0.79069767441860461</v>
      </c>
      <c r="AN17" s="113">
        <f>'3. Numbers of CS deliveries'!AN17/'1.NUMBERS OF WOMEN'!AN17</f>
        <v>1</v>
      </c>
      <c r="AO17" s="113">
        <f>'3. Numbers of CS deliveries'!AO17/'1.NUMBERS OF WOMEN'!AO17</f>
        <v>0.875</v>
      </c>
      <c r="AP17" s="113">
        <f>'3. Numbers of CS deliveries'!AP17/'1.NUMBERS OF WOMEN'!AP17</f>
        <v>1</v>
      </c>
      <c r="AQ17" s="113">
        <f>'3. Numbers of CS deliveries'!AQ17/'1.NUMBERS OF WOMEN'!AQ17</f>
        <v>0.92307692307692313</v>
      </c>
      <c r="AR17" s="113">
        <f>'3. Numbers of CS deliveries'!AR17/'1.NUMBERS OF WOMEN'!AR17</f>
        <v>0.89655172413793105</v>
      </c>
      <c r="AS17" s="113"/>
      <c r="AT17" s="113">
        <f>'3. Numbers of CS deliveries'!AT17/'1.NUMBERS OF WOMEN'!AT17</f>
        <v>0.9</v>
      </c>
      <c r="AU17" s="113">
        <f>'3. Numbers of CS deliveries'!AU17/'1.NUMBERS OF WOMEN'!AU17</f>
        <v>0.88888888888888884</v>
      </c>
      <c r="AV17" s="113">
        <f>'3. Numbers of CS deliveries'!AV17/'1.NUMBERS OF WOMEN'!AV17</f>
        <v>0.8</v>
      </c>
      <c r="AW17" s="113">
        <f>'3. Numbers of CS deliveries'!AW17/'1.NUMBERS OF WOMEN'!AW17</f>
        <v>0.75</v>
      </c>
      <c r="AX17" s="167">
        <f t="shared" si="0"/>
        <v>1</v>
      </c>
      <c r="AY17" s="131">
        <f t="shared" si="1"/>
        <v>0.53846153846153844</v>
      </c>
      <c r="AZ17" s="277">
        <f>'3. Numbers of CS deliveries'!AZ17/'1.NUMBERS OF WOMEN'!AZ17</f>
        <v>0.87922705314009664</v>
      </c>
      <c r="BB17" s="230">
        <v>7</v>
      </c>
      <c r="BC17" s="223">
        <f>AZ17</f>
        <v>0.87922705314009664</v>
      </c>
      <c r="BD17" s="223"/>
    </row>
    <row r="18" spans="1:56" ht="30" customHeight="1" thickTop="1" thickBot="1">
      <c r="A18" s="112" t="s">
        <v>11</v>
      </c>
      <c r="B18" s="169" t="s">
        <v>19</v>
      </c>
      <c r="C18" s="170"/>
      <c r="D18" s="113">
        <f>'3. Numbers of CS deliveries'!D18/'1.NUMBERS OF WOMEN'!D18</f>
        <v>0.2857142857142857</v>
      </c>
      <c r="E18" s="113">
        <f>'3. Numbers of CS deliveries'!E18/'1.NUMBERS OF WOMEN'!E18</f>
        <v>0</v>
      </c>
      <c r="F18" s="113">
        <f>'3. Numbers of CS deliveries'!F18/'1.NUMBERS OF WOMEN'!F18</f>
        <v>0.53846153846153844</v>
      </c>
      <c r="G18" s="113">
        <f>'3. Numbers of CS deliveries'!G18/'1.NUMBERS OF WOMEN'!G18</f>
        <v>0.53846153846153844</v>
      </c>
      <c r="H18" s="113">
        <f>'3. Numbers of CS deliveries'!H18/'1.NUMBERS OF WOMEN'!H18</f>
        <v>0.57894736842105265</v>
      </c>
      <c r="I18" s="113">
        <f>'3. Numbers of CS deliveries'!I18/'1.NUMBERS OF WOMEN'!I18</f>
        <v>0.66666666666666663</v>
      </c>
      <c r="J18" s="113">
        <f>'3. Numbers of CS deliveries'!J18/'1.NUMBERS OF WOMEN'!J18</f>
        <v>0.27544910179640719</v>
      </c>
      <c r="K18" s="113">
        <f>'3. Numbers of CS deliveries'!K18/'1.NUMBERS OF WOMEN'!K18</f>
        <v>0.16666666666666666</v>
      </c>
      <c r="L18" s="113">
        <f>'3. Numbers of CS deliveries'!L18/'1.NUMBERS OF WOMEN'!L18</f>
        <v>0.25</v>
      </c>
      <c r="M18" s="113">
        <f>'3. Numbers of CS deliveries'!M18/'1.NUMBERS OF WOMEN'!M18</f>
        <v>0.55555555555555558</v>
      </c>
      <c r="N18" s="113">
        <f>'3. Numbers of CS deliveries'!N18/'1.NUMBERS OF WOMEN'!N18</f>
        <v>0.375</v>
      </c>
      <c r="O18" s="113">
        <f>'3. Numbers of CS deliveries'!O18/'1.NUMBERS OF WOMEN'!O18</f>
        <v>0.16666666666666666</v>
      </c>
      <c r="P18" s="113"/>
      <c r="Q18" s="113">
        <f>'3. Numbers of CS deliveries'!Q18/'1.NUMBERS OF WOMEN'!Q18</f>
        <v>0.55555555555555558</v>
      </c>
      <c r="R18" s="113"/>
      <c r="S18" s="113">
        <f>'3. Numbers of CS deliveries'!S18/'1.NUMBERS OF WOMEN'!S18</f>
        <v>0.38461538461538464</v>
      </c>
      <c r="T18" s="113">
        <f>'3. Numbers of CS deliveries'!T18/'1.NUMBERS OF WOMEN'!T18</f>
        <v>8.3333333333333329E-2</v>
      </c>
      <c r="U18" s="113">
        <f>'3. Numbers of CS deliveries'!U18/'1.NUMBERS OF WOMEN'!U18</f>
        <v>0.11764705882352941</v>
      </c>
      <c r="V18" s="113">
        <f>'3. Numbers of CS deliveries'!V18/'1.NUMBERS OF WOMEN'!V18</f>
        <v>0.38983050847457629</v>
      </c>
      <c r="W18" s="113">
        <v>0</v>
      </c>
      <c r="X18" s="113">
        <f>'3. Numbers of CS deliveries'!X18/'1.NUMBERS OF WOMEN'!X18</f>
        <v>0.46666666666666667</v>
      </c>
      <c r="Y18" s="113">
        <f>'3. Numbers of CS deliveries'!Y18/'1.NUMBERS OF WOMEN'!Y18</f>
        <v>0.43478260869565216</v>
      </c>
      <c r="Z18" s="113">
        <f>'3. Numbers of CS deliveries'!Z18/'1.NUMBERS OF WOMEN'!Z18</f>
        <v>0.5</v>
      </c>
      <c r="AA18" s="113">
        <f>'3. Numbers of CS deliveries'!AA18/'1.NUMBERS OF WOMEN'!AA18</f>
        <v>0.44444444444444442</v>
      </c>
      <c r="AB18" s="113">
        <f>'3. Numbers of CS deliveries'!AB18/'1.NUMBERS OF WOMEN'!AB18</f>
        <v>0.45454545454545453</v>
      </c>
      <c r="AC18" s="113">
        <v>0</v>
      </c>
      <c r="AD18" s="113">
        <f>'3. Numbers of CS deliveries'!AD18/'1.NUMBERS OF WOMEN'!AD18</f>
        <v>0</v>
      </c>
      <c r="AE18" s="113">
        <f>'3. Numbers of CS deliveries'!AE18/'1.NUMBERS OF WOMEN'!AE18</f>
        <v>0.45454545454545453</v>
      </c>
      <c r="AF18" s="113">
        <f>'3. Numbers of CS deliveries'!AF18/'1.NUMBERS OF WOMEN'!AF18</f>
        <v>0.47727272727272729</v>
      </c>
      <c r="AG18" s="113">
        <f>'3. Numbers of CS deliveries'!AG18/'1.NUMBERS OF WOMEN'!AG18</f>
        <v>0.53846153846153844</v>
      </c>
      <c r="AH18" s="113">
        <f>'3. Numbers of CS deliveries'!AH18/'1.NUMBERS OF WOMEN'!AH18</f>
        <v>0.56000000000000005</v>
      </c>
      <c r="AI18" s="113">
        <f>'3. Numbers of CS deliveries'!AI18/'1.NUMBERS OF WOMEN'!AI18</f>
        <v>0.41666666666666669</v>
      </c>
      <c r="AJ18" s="113">
        <f>'3. Numbers of CS deliveries'!AJ18/'1.NUMBERS OF WOMEN'!AJ18</f>
        <v>0.7142857142857143</v>
      </c>
      <c r="AK18" s="113">
        <f>'3. Numbers of CS deliveries'!AK18/'1.NUMBERS OF WOMEN'!AK18</f>
        <v>0.66666666666666663</v>
      </c>
      <c r="AL18" s="113">
        <f>'3. Numbers of CS deliveries'!AL18/'1.NUMBERS OF WOMEN'!AL18</f>
        <v>0.3</v>
      </c>
      <c r="AM18" s="113">
        <f>'3. Numbers of CS deliveries'!AM18/'1.NUMBERS OF WOMEN'!AM18</f>
        <v>0.6</v>
      </c>
      <c r="AN18" s="113">
        <f>'3. Numbers of CS deliveries'!AN18/'1.NUMBERS OF WOMEN'!AN18</f>
        <v>0.33333333333333331</v>
      </c>
      <c r="AO18" s="113">
        <f>'3. Numbers of CS deliveries'!AO18/'1.NUMBERS OF WOMEN'!AO18</f>
        <v>0</v>
      </c>
      <c r="AP18" s="113">
        <f>'3. Numbers of CS deliveries'!AP18/'1.NUMBERS OF WOMEN'!AP18</f>
        <v>0</v>
      </c>
      <c r="AQ18" s="113">
        <f>'3. Numbers of CS deliveries'!AQ18/'1.NUMBERS OF WOMEN'!AQ18</f>
        <v>0.5</v>
      </c>
      <c r="AR18" s="113">
        <f>'3. Numbers of CS deliveries'!AR18/'1.NUMBERS OF WOMEN'!AR18</f>
        <v>0.61111111111111116</v>
      </c>
      <c r="AS18" s="113"/>
      <c r="AT18" s="113">
        <f>'3. Numbers of CS deliveries'!AT18/'1.NUMBERS OF WOMEN'!AT18</f>
        <v>0.5</v>
      </c>
      <c r="AU18" s="113">
        <f>'3. Numbers of CS deliveries'!AU18/'1.NUMBERS OF WOMEN'!AU18</f>
        <v>0.42857142857142855</v>
      </c>
      <c r="AV18" s="113">
        <f>'3. Numbers of CS deliveries'!AV18/'1.NUMBERS OF WOMEN'!AV18</f>
        <v>0</v>
      </c>
      <c r="AW18" s="113">
        <f>'3. Numbers of CS deliveries'!AW18/'1.NUMBERS OF WOMEN'!AW18</f>
        <v>0.33333333333333331</v>
      </c>
      <c r="AX18" s="167">
        <f t="shared" si="0"/>
        <v>0.7142857142857143</v>
      </c>
      <c r="AY18" s="131">
        <f t="shared" si="1"/>
        <v>0</v>
      </c>
      <c r="AZ18" s="277">
        <f>'3. Numbers of CS deliveries'!AZ18/'1.NUMBERS OF WOMEN'!AZ18</f>
        <v>0.39290586630286495</v>
      </c>
      <c r="BB18" s="230">
        <v>8</v>
      </c>
      <c r="BC18" s="223">
        <f>'3. Numbers of CS deliveries'!BB18/'1.NUMBERS OF WOMEN'!BB18</f>
        <v>0.56673960612691465</v>
      </c>
      <c r="BD18" s="223"/>
    </row>
    <row r="19" spans="1:56" ht="30" customHeight="1" thickTop="1" thickBot="1">
      <c r="A19" s="112" t="s">
        <v>8</v>
      </c>
      <c r="B19" s="169" t="s">
        <v>20</v>
      </c>
      <c r="C19" s="170"/>
      <c r="D19" s="113">
        <f>'3. Numbers of CS deliveries'!D19/'1.NUMBERS OF WOMEN'!D19</f>
        <v>0.26666666666666666</v>
      </c>
      <c r="E19" s="113">
        <v>0</v>
      </c>
      <c r="F19" s="113">
        <f>'3. Numbers of CS deliveries'!F19/'1.NUMBERS OF WOMEN'!F19</f>
        <v>0</v>
      </c>
      <c r="G19" s="113">
        <f>'3. Numbers of CS deliveries'!G19/'1.NUMBERS OF WOMEN'!G19</f>
        <v>0.3</v>
      </c>
      <c r="H19" s="113">
        <f>'3. Numbers of CS deliveries'!H19/'1.NUMBERS OF WOMEN'!H19</f>
        <v>0.6</v>
      </c>
      <c r="I19" s="113">
        <f>'3. Numbers of CS deliveries'!I19/'1.NUMBERS OF WOMEN'!I19</f>
        <v>1</v>
      </c>
      <c r="J19" s="113">
        <f>'3. Numbers of CS deliveries'!J19/'1.NUMBERS OF WOMEN'!J19</f>
        <v>0.33333333333333331</v>
      </c>
      <c r="K19" s="113">
        <f>'3. Numbers of CS deliveries'!K19/'1.NUMBERS OF WOMEN'!K19</f>
        <v>0.23076923076923078</v>
      </c>
      <c r="L19" s="113">
        <f>'3. Numbers of CS deliveries'!L19/'1.NUMBERS OF WOMEN'!L19</f>
        <v>0.15384615384615385</v>
      </c>
      <c r="M19" s="113">
        <f>'3. Numbers of CS deliveries'!M19/'1.NUMBERS OF WOMEN'!M19</f>
        <v>1</v>
      </c>
      <c r="N19" s="113">
        <f>'3. Numbers of CS deliveries'!N19/'1.NUMBERS OF WOMEN'!N19</f>
        <v>0.16666666666666666</v>
      </c>
      <c r="O19" s="113">
        <f>'3. Numbers of CS deliveries'!O19/'1.NUMBERS OF WOMEN'!O19</f>
        <v>0</v>
      </c>
      <c r="P19" s="113"/>
      <c r="Q19" s="113">
        <f>'3. Numbers of CS deliveries'!Q19/'1.NUMBERS OF WOMEN'!Q19</f>
        <v>0.44444444444444442</v>
      </c>
      <c r="R19" s="113"/>
      <c r="S19" s="113">
        <f>'3. Numbers of CS deliveries'!S19/'1.NUMBERS OF WOMEN'!S19</f>
        <v>0.18181818181818182</v>
      </c>
      <c r="T19" s="113">
        <f>'3. Numbers of CS deliveries'!T19/'1.NUMBERS OF WOMEN'!T19</f>
        <v>7.6923076923076927E-2</v>
      </c>
      <c r="U19" s="113">
        <f>'3. Numbers of CS deliveries'!U19/'1.NUMBERS OF WOMEN'!U19</f>
        <v>0.22222222222222221</v>
      </c>
      <c r="V19" s="113">
        <f>'3. Numbers of CS deliveries'!V19/'1.NUMBERS OF WOMEN'!V19</f>
        <v>0.22222222222222221</v>
      </c>
      <c r="W19" s="113"/>
      <c r="X19" s="113">
        <f>'3. Numbers of CS deliveries'!X19/'1.NUMBERS OF WOMEN'!X19</f>
        <v>0</v>
      </c>
      <c r="Y19" s="113">
        <f>'3. Numbers of CS deliveries'!Y19/'1.NUMBERS OF WOMEN'!Y19</f>
        <v>0.27272727272727271</v>
      </c>
      <c r="Z19" s="113">
        <f>'3. Numbers of CS deliveries'!Z19/'1.NUMBERS OF WOMEN'!Z19</f>
        <v>0.5</v>
      </c>
      <c r="AA19" s="113">
        <f>'3. Numbers of CS deliveries'!AA19/'1.NUMBERS OF WOMEN'!AA19</f>
        <v>0</v>
      </c>
      <c r="AB19" s="113">
        <f>'3. Numbers of CS deliveries'!AB19/'1.NUMBERS OF WOMEN'!AB19</f>
        <v>0.42857142857142855</v>
      </c>
      <c r="AC19" s="113">
        <f>'3. Numbers of CS deliveries'!AC19/'1.NUMBERS OF WOMEN'!AC19</f>
        <v>0</v>
      </c>
      <c r="AD19" s="113">
        <f>'3. Numbers of CS deliveries'!AD19/'1.NUMBERS OF WOMEN'!AD19</f>
        <v>0.25</v>
      </c>
      <c r="AE19" s="113">
        <f>'3. Numbers of CS deliveries'!AE19/'1.NUMBERS OF WOMEN'!AE19</f>
        <v>0.44444444444444442</v>
      </c>
      <c r="AF19" s="113">
        <f>'3. Numbers of CS deliveries'!AF19/'1.NUMBERS OF WOMEN'!AF19</f>
        <v>0.3888888888888889</v>
      </c>
      <c r="AG19" s="113">
        <f>'3. Numbers of CS deliveries'!AG19/'1.NUMBERS OF WOMEN'!AG19</f>
        <v>0.31578947368421051</v>
      </c>
      <c r="AH19" s="113">
        <f>'3. Numbers of CS deliveries'!AH19/'1.NUMBERS OF WOMEN'!AH19</f>
        <v>0.31578947368421051</v>
      </c>
      <c r="AI19" s="113">
        <f>'3. Numbers of CS deliveries'!AI19/'1.NUMBERS OF WOMEN'!AI19</f>
        <v>0.2</v>
      </c>
      <c r="AJ19" s="113">
        <f>'3. Numbers of CS deliveries'!AJ19/'1.NUMBERS OF WOMEN'!AJ19</f>
        <v>0.33333333333333331</v>
      </c>
      <c r="AK19" s="113">
        <f>'3. Numbers of CS deliveries'!AK19/'1.NUMBERS OF WOMEN'!AK19</f>
        <v>0</v>
      </c>
      <c r="AL19" s="113">
        <f>'3. Numbers of CS deliveries'!AL19/'1.NUMBERS OF WOMEN'!AL19</f>
        <v>0.2857142857142857</v>
      </c>
      <c r="AM19" s="113">
        <f>'3. Numbers of CS deliveries'!AM19/'1.NUMBERS OF WOMEN'!AM19</f>
        <v>0.1875</v>
      </c>
      <c r="AN19" s="113">
        <f>'3. Numbers of CS deliveries'!AN19/'1.NUMBERS OF WOMEN'!AN19</f>
        <v>0.5</v>
      </c>
      <c r="AO19" s="113">
        <f>'3. Numbers of CS deliveries'!AO19/'1.NUMBERS OF WOMEN'!AO19</f>
        <v>0</v>
      </c>
      <c r="AP19" s="113">
        <f>'3. Numbers of CS deliveries'!AP19/'1.NUMBERS OF WOMEN'!AP19</f>
        <v>0.125</v>
      </c>
      <c r="AQ19" s="113">
        <f>'3. Numbers of CS deliveries'!AQ19/'1.NUMBERS OF WOMEN'!AQ19</f>
        <v>0.33333333333333331</v>
      </c>
      <c r="AR19" s="113">
        <f>'3. Numbers of CS deliveries'!AR19/'1.NUMBERS OF WOMEN'!AR19</f>
        <v>0.44444444444444442</v>
      </c>
      <c r="AS19" s="113"/>
      <c r="AT19" s="113">
        <f>'3. Numbers of CS deliveries'!AT19/'1.NUMBERS OF WOMEN'!AT19</f>
        <v>0.5714285714285714</v>
      </c>
      <c r="AU19" s="113">
        <f>'3. Numbers of CS deliveries'!AU19/'1.NUMBERS OF WOMEN'!AU19</f>
        <v>0.16666666666666666</v>
      </c>
      <c r="AV19" s="113">
        <f>'3. Numbers of CS deliveries'!AV19/'1.NUMBERS OF WOMEN'!AV19</f>
        <v>0.25</v>
      </c>
      <c r="AW19" s="113">
        <f>'3. Numbers of CS deliveries'!AW19/'1.NUMBERS OF WOMEN'!AW19</f>
        <v>0</v>
      </c>
      <c r="AX19" s="167">
        <f t="shared" si="0"/>
        <v>1</v>
      </c>
      <c r="AY19" s="131">
        <f t="shared" si="1"/>
        <v>0</v>
      </c>
      <c r="AZ19" s="277">
        <f>'3. Numbers of CS deliveries'!AZ19/'1.NUMBERS OF WOMEN'!AZ19</f>
        <v>0.27253668763102723</v>
      </c>
      <c r="BB19" s="230"/>
      <c r="BC19" s="3"/>
      <c r="BD19" s="3"/>
    </row>
    <row r="20" spans="1:56" ht="30" customHeight="1" thickTop="1" thickBot="1">
      <c r="A20" s="112" t="s">
        <v>10</v>
      </c>
      <c r="B20" s="169" t="s">
        <v>21</v>
      </c>
      <c r="C20" s="170"/>
      <c r="D20" s="113">
        <f>'3. Numbers of CS deliveries'!D20/'1.NUMBERS OF WOMEN'!D20</f>
        <v>1</v>
      </c>
      <c r="E20" s="113">
        <v>0</v>
      </c>
      <c r="F20" s="113">
        <f>'3. Numbers of CS deliveries'!F20/'1.NUMBERS OF WOMEN'!F20</f>
        <v>1</v>
      </c>
      <c r="G20" s="113">
        <f>'3. Numbers of CS deliveries'!G20/'1.NUMBERS OF WOMEN'!G20</f>
        <v>1</v>
      </c>
      <c r="H20" s="113">
        <f>'3. Numbers of CS deliveries'!H20/'1.NUMBERS OF WOMEN'!H20</f>
        <v>1</v>
      </c>
      <c r="I20" s="113">
        <v>0</v>
      </c>
      <c r="J20" s="113">
        <f>'3. Numbers of CS deliveries'!J20/'1.NUMBERS OF WOMEN'!J20</f>
        <v>1</v>
      </c>
      <c r="K20" s="113">
        <f>'3. Numbers of CS deliveries'!K20/'1.NUMBERS OF WOMEN'!K20</f>
        <v>1</v>
      </c>
      <c r="L20" s="113">
        <f>'3. Numbers of CS deliveries'!L20/'1.NUMBERS OF WOMEN'!L20</f>
        <v>1</v>
      </c>
      <c r="M20" s="113">
        <f>'3. Numbers of CS deliveries'!M20/'1.NUMBERS OF WOMEN'!M20</f>
        <v>1</v>
      </c>
      <c r="N20" s="113">
        <f>'3. Numbers of CS deliveries'!N20/'1.NUMBERS OF WOMEN'!N20</f>
        <v>1</v>
      </c>
      <c r="O20" s="113">
        <f>'3. Numbers of CS deliveries'!O20/'1.NUMBERS OF WOMEN'!O20</f>
        <v>1</v>
      </c>
      <c r="P20" s="113"/>
      <c r="Q20" s="113">
        <f>'3. Numbers of CS deliveries'!Q20/'1.NUMBERS OF WOMEN'!Q20</f>
        <v>1</v>
      </c>
      <c r="R20" s="113"/>
      <c r="S20" s="113">
        <f>'3. Numbers of CS deliveries'!S20/'1.NUMBERS OF WOMEN'!S20</f>
        <v>1</v>
      </c>
      <c r="T20" s="113">
        <f>'3. Numbers of CS deliveries'!T20/'1.NUMBERS OF WOMEN'!T20</f>
        <v>1</v>
      </c>
      <c r="U20" s="113">
        <f>'3. Numbers of CS deliveries'!U20/'1.NUMBERS OF WOMEN'!U20</f>
        <v>1</v>
      </c>
      <c r="V20" s="113">
        <f>'3. Numbers of CS deliveries'!V20/'1.NUMBERS OF WOMEN'!V20</f>
        <v>1</v>
      </c>
      <c r="W20" s="113">
        <v>0</v>
      </c>
      <c r="X20" s="113">
        <f>'3. Numbers of CS deliveries'!X20/'1.NUMBERS OF WOMEN'!X20</f>
        <v>1</v>
      </c>
      <c r="Y20" s="113">
        <f>'3. Numbers of CS deliveries'!Y20/'1.NUMBERS OF WOMEN'!Y20</f>
        <v>1</v>
      </c>
      <c r="Z20" s="113"/>
      <c r="AA20" s="113">
        <f>'3. Numbers of CS deliveries'!AA20/'1.NUMBERS OF WOMEN'!AA20</f>
        <v>1</v>
      </c>
      <c r="AB20" s="113">
        <f>'3. Numbers of CS deliveries'!AB20/'1.NUMBERS OF WOMEN'!AB20</f>
        <v>1</v>
      </c>
      <c r="AC20" s="113" t="s">
        <v>93</v>
      </c>
      <c r="AD20" s="113">
        <f>'3. Numbers of CS deliveries'!AD20/'1.NUMBERS OF WOMEN'!AD20</f>
        <v>1</v>
      </c>
      <c r="AE20" s="113">
        <f>'3. Numbers of CS deliveries'!AE20/'1.NUMBERS OF WOMEN'!AE20</f>
        <v>1</v>
      </c>
      <c r="AF20" s="113">
        <f>'3. Numbers of CS deliveries'!AF20/'1.NUMBERS OF WOMEN'!AF20</f>
        <v>1</v>
      </c>
      <c r="AG20" s="113">
        <f>'3. Numbers of CS deliveries'!AG20/'1.NUMBERS OF WOMEN'!AG20</f>
        <v>1</v>
      </c>
      <c r="AH20" s="113">
        <f>'3. Numbers of CS deliveries'!AH20/'1.NUMBERS OF WOMEN'!AH20</f>
        <v>1</v>
      </c>
      <c r="AI20" s="113">
        <f>'3. Numbers of CS deliveries'!AI20/'1.NUMBERS OF WOMEN'!AI20</f>
        <v>1</v>
      </c>
      <c r="AJ20" s="113">
        <f>'3. Numbers of CS deliveries'!AJ20/'1.NUMBERS OF WOMEN'!AJ20</f>
        <v>1</v>
      </c>
      <c r="AK20" s="113">
        <f>'3. Numbers of CS deliveries'!AK20/'1.NUMBERS OF WOMEN'!AK20</f>
        <v>1</v>
      </c>
      <c r="AL20" s="113">
        <f>'3. Numbers of CS deliveries'!AL20/'1.NUMBERS OF WOMEN'!AL20</f>
        <v>1</v>
      </c>
      <c r="AM20" s="113">
        <f>'3. Numbers of CS deliveries'!AM20/'1.NUMBERS OF WOMEN'!AM20</f>
        <v>1</v>
      </c>
      <c r="AN20" s="113">
        <f>'3. Numbers of CS deliveries'!AN20/'1.NUMBERS OF WOMEN'!AN20</f>
        <v>1</v>
      </c>
      <c r="AO20" s="113">
        <f>'3. Numbers of CS deliveries'!AO20/'1.NUMBERS OF WOMEN'!AO20</f>
        <v>1</v>
      </c>
      <c r="AP20" s="113">
        <f>'3. Numbers of CS deliveries'!AP20/'1.NUMBERS OF WOMEN'!AP20</f>
        <v>1</v>
      </c>
      <c r="AQ20" s="113">
        <f>'3. Numbers of CS deliveries'!AQ20/'1.NUMBERS OF WOMEN'!AQ20</f>
        <v>1</v>
      </c>
      <c r="AR20" s="113">
        <f>'3. Numbers of CS deliveries'!AR20/'1.NUMBERS OF WOMEN'!AR20</f>
        <v>1</v>
      </c>
      <c r="AS20" s="113"/>
      <c r="AT20" s="113">
        <f>'3. Numbers of CS deliveries'!AT20/'1.NUMBERS OF WOMEN'!AT20</f>
        <v>1</v>
      </c>
      <c r="AU20" s="113">
        <f>'3. Numbers of CS deliveries'!AU20/'1.NUMBERS OF WOMEN'!AU20</f>
        <v>1</v>
      </c>
      <c r="AV20" s="113">
        <f>'3. Numbers of CS deliveries'!AV20/'1.NUMBERS OF WOMEN'!AV20</f>
        <v>1</v>
      </c>
      <c r="AW20" s="113">
        <f>'3. Numbers of CS deliveries'!AW20/'1.NUMBERS OF WOMEN'!AW20</f>
        <v>1</v>
      </c>
      <c r="AX20" s="167">
        <f t="shared" si="0"/>
        <v>1</v>
      </c>
      <c r="AY20" s="131">
        <f t="shared" si="1"/>
        <v>0</v>
      </c>
      <c r="AZ20" s="277">
        <f>'3. Numbers of CS deliveries'!AZ20/'1.NUMBERS OF WOMEN'!AZ20</f>
        <v>1</v>
      </c>
      <c r="BB20" s="230"/>
      <c r="BC20" s="3"/>
      <c r="BD20" s="3"/>
    </row>
    <row r="21" spans="1:56" ht="30" customHeight="1" thickTop="1" thickBot="1">
      <c r="A21" s="112">
        <v>9</v>
      </c>
      <c r="B21" s="169" t="s">
        <v>22</v>
      </c>
      <c r="C21" s="170"/>
      <c r="D21" s="113">
        <f>'3. Numbers of CS deliveries'!D21/'1.NUMBERS OF WOMEN'!D21</f>
        <v>1</v>
      </c>
      <c r="E21" s="113">
        <v>0</v>
      </c>
      <c r="F21" s="113">
        <f>'3. Numbers of CS deliveries'!F21/'1.NUMBERS OF WOMEN'!F21</f>
        <v>1</v>
      </c>
      <c r="G21" s="113">
        <f>'3. Numbers of CS deliveries'!G21/'1.NUMBERS OF WOMEN'!G21</f>
        <v>1</v>
      </c>
      <c r="H21" s="113">
        <f>'3. Numbers of CS deliveries'!H21/'1.NUMBERS OF WOMEN'!H21</f>
        <v>1</v>
      </c>
      <c r="I21" s="113">
        <f>'3. Numbers of CS deliveries'!I21/'1.NUMBERS OF WOMEN'!I21</f>
        <v>1</v>
      </c>
      <c r="J21" s="113">
        <f>'3. Numbers of CS deliveries'!J21/'1.NUMBERS OF WOMEN'!J21</f>
        <v>1</v>
      </c>
      <c r="K21" s="113">
        <f>'3. Numbers of CS deliveries'!K21/'1.NUMBERS OF WOMEN'!K21</f>
        <v>1</v>
      </c>
      <c r="L21" s="113">
        <f>'3. Numbers of CS deliveries'!L21/'1.NUMBERS OF WOMEN'!L21</f>
        <v>1</v>
      </c>
      <c r="M21" s="113">
        <f>'3. Numbers of CS deliveries'!M21/'1.NUMBERS OF WOMEN'!M21</f>
        <v>1</v>
      </c>
      <c r="N21" s="113">
        <f>'3. Numbers of CS deliveries'!N21/'1.NUMBERS OF WOMEN'!N21</f>
        <v>1</v>
      </c>
      <c r="O21" s="113">
        <f>'3. Numbers of CS deliveries'!O21/'1.NUMBERS OF WOMEN'!O21</f>
        <v>1</v>
      </c>
      <c r="P21" s="113">
        <v>0</v>
      </c>
      <c r="Q21" s="113">
        <v>0</v>
      </c>
      <c r="R21" s="113"/>
      <c r="S21" s="113">
        <f>'3. Numbers of CS deliveries'!S21/'1.NUMBERS OF WOMEN'!S21</f>
        <v>1</v>
      </c>
      <c r="T21" s="113">
        <f>'3. Numbers of CS deliveries'!T21/'1.NUMBERS OF WOMEN'!T21</f>
        <v>1</v>
      </c>
      <c r="U21" s="113">
        <f>'3. Numbers of CS deliveries'!U21/'1.NUMBERS OF WOMEN'!U21</f>
        <v>1</v>
      </c>
      <c r="V21" s="113">
        <f>'3. Numbers of CS deliveries'!V21/'1.NUMBERS OF WOMEN'!V21</f>
        <v>1</v>
      </c>
      <c r="W21" s="113"/>
      <c r="X21" s="113">
        <f>'3. Numbers of CS deliveries'!X21/'1.NUMBERS OF WOMEN'!X21</f>
        <v>1</v>
      </c>
      <c r="Y21" s="113">
        <f>'3. Numbers of CS deliveries'!Y21/'1.NUMBERS OF WOMEN'!Y21</f>
        <v>1</v>
      </c>
      <c r="Z21" s="113">
        <f>'3. Numbers of CS deliveries'!Z21/'1.NUMBERS OF WOMEN'!Z21</f>
        <v>1</v>
      </c>
      <c r="AA21" s="113">
        <f>'3. Numbers of CS deliveries'!AA21/'1.NUMBERS OF WOMEN'!AA21</f>
        <v>1</v>
      </c>
      <c r="AB21" s="113">
        <f>'3. Numbers of CS deliveries'!AB21/'1.NUMBERS OF WOMEN'!AB21</f>
        <v>1</v>
      </c>
      <c r="AC21" s="113">
        <f>'3. Numbers of CS deliveries'!AC21/'1.NUMBERS OF WOMEN'!AC21</f>
        <v>1</v>
      </c>
      <c r="AD21" s="113">
        <f>'3. Numbers of CS deliveries'!AD21/'1.NUMBERS OF WOMEN'!AD21</f>
        <v>1</v>
      </c>
      <c r="AE21" s="113">
        <f>'3. Numbers of CS deliveries'!AE21/'1.NUMBERS OF WOMEN'!AE21</f>
        <v>1</v>
      </c>
      <c r="AF21" s="113">
        <f>'3. Numbers of CS deliveries'!AF21/'1.NUMBERS OF WOMEN'!AF21</f>
        <v>1</v>
      </c>
      <c r="AG21" s="113">
        <f>'3. Numbers of CS deliveries'!AG21/'1.NUMBERS OF WOMEN'!AG21</f>
        <v>1</v>
      </c>
      <c r="AH21" s="113">
        <f>'3. Numbers of CS deliveries'!AH21/'1.NUMBERS OF WOMEN'!AH21</f>
        <v>1</v>
      </c>
      <c r="AI21" s="113">
        <f>'3. Numbers of CS deliveries'!AI21/'1.NUMBERS OF WOMEN'!AI21</f>
        <v>1</v>
      </c>
      <c r="AJ21" s="113">
        <f>'3. Numbers of CS deliveries'!AJ21/'1.NUMBERS OF WOMEN'!AJ21</f>
        <v>1</v>
      </c>
      <c r="AK21" s="113">
        <f>'3. Numbers of CS deliveries'!AK21/'1.NUMBERS OF WOMEN'!AK21</f>
        <v>1</v>
      </c>
      <c r="AL21" s="113">
        <f>'3. Numbers of CS deliveries'!AL21/'1.NUMBERS OF WOMEN'!AL21</f>
        <v>1</v>
      </c>
      <c r="AM21" s="113">
        <f>'3. Numbers of CS deliveries'!AM21/'1.NUMBERS OF WOMEN'!AM21</f>
        <v>1</v>
      </c>
      <c r="AN21" s="113">
        <f>'3. Numbers of CS deliveries'!AN21/'1.NUMBERS OF WOMEN'!AN21</f>
        <v>1</v>
      </c>
      <c r="AO21" s="113"/>
      <c r="AP21" s="113">
        <f>'3. Numbers of CS deliveries'!AP21/'1.NUMBERS OF WOMEN'!AP21</f>
        <v>1</v>
      </c>
      <c r="AQ21" s="113">
        <f>'3. Numbers of CS deliveries'!AQ21/'1.NUMBERS OF WOMEN'!AQ21</f>
        <v>1</v>
      </c>
      <c r="AR21" s="113">
        <f>'3. Numbers of CS deliveries'!AR21/'1.NUMBERS OF WOMEN'!AR21</f>
        <v>1</v>
      </c>
      <c r="AS21" s="113"/>
      <c r="AT21" s="113">
        <f>'3. Numbers of CS deliveries'!AT21/'1.NUMBERS OF WOMEN'!AT21</f>
        <v>1</v>
      </c>
      <c r="AU21" s="113">
        <f>'3. Numbers of CS deliveries'!AU21/'1.NUMBERS OF WOMEN'!AU21</f>
        <v>1</v>
      </c>
      <c r="AV21" s="113"/>
      <c r="AW21" s="113">
        <f>'3. Numbers of CS deliveries'!AW21/'1.NUMBERS OF WOMEN'!AW21</f>
        <v>1</v>
      </c>
      <c r="AX21" s="167">
        <f t="shared" si="0"/>
        <v>1</v>
      </c>
      <c r="AY21" s="131">
        <f t="shared" si="1"/>
        <v>0</v>
      </c>
      <c r="AZ21" s="277">
        <f>'3. Numbers of CS deliveries'!AZ21/'1.NUMBERS OF WOMEN'!AZ21</f>
        <v>1</v>
      </c>
      <c r="BB21" s="230">
        <v>9</v>
      </c>
      <c r="BC21" s="223">
        <f>AZ21</f>
        <v>1</v>
      </c>
      <c r="BD21" s="223"/>
    </row>
    <row r="22" spans="1:56" ht="30" customHeight="1" thickTop="1" thickBot="1">
      <c r="A22" s="112" t="s">
        <v>12</v>
      </c>
      <c r="B22" s="169" t="s">
        <v>74</v>
      </c>
      <c r="C22" s="170"/>
      <c r="D22" s="113">
        <f>'3. Numbers of CS deliveries'!D22/'1.NUMBERS OF WOMEN'!D22</f>
        <v>6.0606060606060608E-2</v>
      </c>
      <c r="E22" s="113">
        <f>'3. Numbers of CS deliveries'!E22/'1.NUMBERS OF WOMEN'!E22</f>
        <v>0</v>
      </c>
      <c r="F22" s="113">
        <f>'3. Numbers of CS deliveries'!F22/'1.NUMBERS OF WOMEN'!F22</f>
        <v>9.2783505154639179E-2</v>
      </c>
      <c r="G22" s="113">
        <f>'3. Numbers of CS deliveries'!G22/'1.NUMBERS OF WOMEN'!G22</f>
        <v>9.0909090909090912E-2</v>
      </c>
      <c r="H22" s="113">
        <f>'3. Numbers of CS deliveries'!H22/'1.NUMBERS OF WOMEN'!H22</f>
        <v>0.14814814814814814</v>
      </c>
      <c r="I22" s="113">
        <f>'3. Numbers of CS deliveries'!I22/'1.NUMBERS OF WOMEN'!I22</f>
        <v>6.6666666666666666E-2</v>
      </c>
      <c r="J22" s="113">
        <f>'3. Numbers of CS deliveries'!J22/'1.NUMBERS OF WOMEN'!J22</f>
        <v>9.2250922509225092E-2</v>
      </c>
      <c r="K22" s="113">
        <f>'3. Numbers of CS deliveries'!K22/'1.NUMBERS OF WOMEN'!K22</f>
        <v>6.0606060606060608E-2</v>
      </c>
      <c r="L22" s="113">
        <f>'3. Numbers of CS deliveries'!L22/'1.NUMBERS OF WOMEN'!L22</f>
        <v>5.434782608695652E-2</v>
      </c>
      <c r="M22" s="113">
        <f>'3. Numbers of CS deliveries'!M22/'1.NUMBERS OF WOMEN'!M22</f>
        <v>9.0909090909090912E-2</v>
      </c>
      <c r="N22" s="113">
        <f>'3. Numbers of CS deliveries'!N22/'1.NUMBERS OF WOMEN'!N22</f>
        <v>6.4935064935064929E-2</v>
      </c>
      <c r="O22" s="113">
        <f>'3. Numbers of CS deliveries'!O22/'1.NUMBERS OF WOMEN'!O22</f>
        <v>8.1081081081081086E-2</v>
      </c>
      <c r="P22" s="113">
        <f>'3. Numbers of CS deliveries'!P22/'1.NUMBERS OF WOMEN'!P22</f>
        <v>0</v>
      </c>
      <c r="Q22" s="113">
        <f>'3. Numbers of CS deliveries'!Q22/'1.NUMBERS OF WOMEN'!Q22</f>
        <v>8.6956521739130432E-2</v>
      </c>
      <c r="R22" s="113"/>
      <c r="S22" s="113">
        <f>'3. Numbers of CS deliveries'!S22/'1.NUMBERS OF WOMEN'!S22</f>
        <v>6.7567567567567571E-2</v>
      </c>
      <c r="T22" s="113">
        <f>'3. Numbers of CS deliveries'!T22/'1.NUMBERS OF WOMEN'!T22</f>
        <v>6.3291139240506333E-2</v>
      </c>
      <c r="U22" s="113">
        <f>'3. Numbers of CS deliveries'!U22/'1.NUMBERS OF WOMEN'!U22</f>
        <v>2.2727272727272728E-2</v>
      </c>
      <c r="V22" s="113">
        <f>'3. Numbers of CS deliveries'!V22/'1.NUMBERS OF WOMEN'!V22</f>
        <v>7.5098814229249009E-2</v>
      </c>
      <c r="W22" s="113">
        <f>'3. Numbers of CS deliveries'!W22/'1.NUMBERS OF WOMEN'!W22</f>
        <v>0</v>
      </c>
      <c r="X22" s="113">
        <f>'3. Numbers of CS deliveries'!X22/'1.NUMBERS OF WOMEN'!X22</f>
        <v>0.20652173913043478</v>
      </c>
      <c r="Y22" s="113">
        <f>'3. Numbers of CS deliveries'!Y22/'1.NUMBERS OF WOMEN'!Y22</f>
        <v>5.1948051948051951E-2</v>
      </c>
      <c r="Z22" s="113">
        <f>'3. Numbers of CS deliveries'!Z22/'1.NUMBERS OF WOMEN'!Z22</f>
        <v>0</v>
      </c>
      <c r="AA22" s="113">
        <f>'3. Numbers of CS deliveries'!AA22/'1.NUMBERS OF WOMEN'!AA22</f>
        <v>0</v>
      </c>
      <c r="AB22" s="113">
        <f>'3. Numbers of CS deliveries'!AB22/'1.NUMBERS OF WOMEN'!AB22</f>
        <v>0.11290322580645161</v>
      </c>
      <c r="AC22" s="113">
        <f>'3. Numbers of CS deliveries'!AC22/'1.NUMBERS OF WOMEN'!AC22</f>
        <v>0</v>
      </c>
      <c r="AD22" s="113">
        <f>'3. Numbers of CS deliveries'!AD22/'1.NUMBERS OF WOMEN'!AD22</f>
        <v>0</v>
      </c>
      <c r="AE22" s="113">
        <f>'3. Numbers of CS deliveries'!AE22/'1.NUMBERS OF WOMEN'!AE22</f>
        <v>0.10126582278481013</v>
      </c>
      <c r="AF22" s="113">
        <f>'3. Numbers of CS deliveries'!AF22/'1.NUMBERS OF WOMEN'!AF22</f>
        <v>0.176056338028169</v>
      </c>
      <c r="AG22" s="113">
        <f>'3. Numbers of CS deliveries'!AG22/'1.NUMBERS OF WOMEN'!AG22</f>
        <v>0.152</v>
      </c>
      <c r="AH22" s="113">
        <f>'3. Numbers of CS deliveries'!AH22/'1.NUMBERS OF WOMEN'!AH22</f>
        <v>0.13333333333333333</v>
      </c>
      <c r="AI22" s="113">
        <f>'3. Numbers of CS deliveries'!AI22/'1.NUMBERS OF WOMEN'!AI22</f>
        <v>9.2485549132947972E-2</v>
      </c>
      <c r="AJ22" s="113">
        <f>'3. Numbers of CS deliveries'!AJ22/'1.NUMBERS OF WOMEN'!AJ22</f>
        <v>6.6666666666666666E-2</v>
      </c>
      <c r="AK22" s="113">
        <f>'3. Numbers of CS deliveries'!AK22/'1.NUMBERS OF WOMEN'!AK22</f>
        <v>4.3478260869565216E-2</v>
      </c>
      <c r="AL22" s="113">
        <f>'3. Numbers of CS deliveries'!AL22/'1.NUMBERS OF WOMEN'!AL22</f>
        <v>5.2631578947368418E-2</v>
      </c>
      <c r="AM22" s="113">
        <f>'3. Numbers of CS deliveries'!AM22/'1.NUMBERS OF WOMEN'!AM22</f>
        <v>0.12389380530973451</v>
      </c>
      <c r="AN22" s="113">
        <f>'3. Numbers of CS deliveries'!AN22/'1.NUMBERS OF WOMEN'!AN22</f>
        <v>6.8965517241379309E-2</v>
      </c>
      <c r="AO22" s="113">
        <f>'3. Numbers of CS deliveries'!AO22/'1.NUMBERS OF WOMEN'!AO22</f>
        <v>0</v>
      </c>
      <c r="AP22" s="113">
        <f>'3. Numbers of CS deliveries'!AP22/'1.NUMBERS OF WOMEN'!AP22</f>
        <v>5.8823529411764705E-2</v>
      </c>
      <c r="AQ22" s="113">
        <f>'3. Numbers of CS deliveries'!AQ22/'1.NUMBERS OF WOMEN'!AQ22</f>
        <v>6.25E-2</v>
      </c>
      <c r="AR22" s="113">
        <f>'3. Numbers of CS deliveries'!AR22/'1.NUMBERS OF WOMEN'!AR22</f>
        <v>5.8139534883720929E-2</v>
      </c>
      <c r="AS22" s="113"/>
      <c r="AT22" s="113">
        <f>'3. Numbers of CS deliveries'!AT22/'1.NUMBERS OF WOMEN'!AT22</f>
        <v>0.12</v>
      </c>
      <c r="AU22" s="113">
        <f>'3. Numbers of CS deliveries'!AU22/'1.NUMBERS OF WOMEN'!AU22</f>
        <v>0.11650485436893204</v>
      </c>
      <c r="AV22" s="113">
        <f>'3. Numbers of CS deliveries'!AV22/'1.NUMBERS OF WOMEN'!AV22</f>
        <v>0.1111111111111111</v>
      </c>
      <c r="AW22" s="113">
        <f>'3. Numbers of CS deliveries'!AW22/'1.NUMBERS OF WOMEN'!AW22</f>
        <v>0</v>
      </c>
      <c r="AX22" s="167">
        <f t="shared" si="0"/>
        <v>0.20652173913043478</v>
      </c>
      <c r="AY22" s="131">
        <f t="shared" si="1"/>
        <v>0</v>
      </c>
      <c r="AZ22" s="277">
        <f>'3. Numbers of CS deliveries'!AZ22/'1.NUMBERS OF WOMEN'!AZ22</f>
        <v>9.2329052412356824E-2</v>
      </c>
      <c r="BB22" s="230">
        <v>10</v>
      </c>
      <c r="BC22" s="223">
        <f>'3. Numbers of CS deliveries'!BB22/'1.NUMBERS OF WOMEN'!BB22</f>
        <v>0.286770921386306</v>
      </c>
      <c r="BD22" s="223"/>
    </row>
    <row r="23" spans="1:56" ht="30" customHeight="1" thickTop="1" thickBot="1">
      <c r="A23" s="112" t="s">
        <v>8</v>
      </c>
      <c r="B23" s="171" t="s">
        <v>75</v>
      </c>
      <c r="C23" s="170"/>
      <c r="D23" s="113">
        <f>'3. Numbers of CS deliveries'!D23/'1.NUMBERS OF WOMEN'!D23</f>
        <v>8.6956521739130432E-2</v>
      </c>
      <c r="E23" s="113">
        <f>'3. Numbers of CS deliveries'!E23/'1.NUMBERS OF WOMEN'!E23</f>
        <v>0.25</v>
      </c>
      <c r="F23" s="113">
        <f>'3. Numbers of CS deliveries'!F23/'1.NUMBERS OF WOMEN'!F23</f>
        <v>0.13333333333333333</v>
      </c>
      <c r="G23" s="113">
        <f>'3. Numbers of CS deliveries'!G23/'1.NUMBERS OF WOMEN'!G23</f>
        <v>0.16666666666666666</v>
      </c>
      <c r="H23" s="113">
        <f>'3. Numbers of CS deliveries'!H23/'1.NUMBERS OF WOMEN'!H23</f>
        <v>8.6956521739130432E-2</v>
      </c>
      <c r="I23" s="113">
        <f>'3. Numbers of CS deliveries'!I23/'1.NUMBERS OF WOMEN'!I23</f>
        <v>0</v>
      </c>
      <c r="J23" s="113">
        <f>'3. Numbers of CS deliveries'!J23/'1.NUMBERS OF WOMEN'!J23</f>
        <v>0.19811320754716982</v>
      </c>
      <c r="K23" s="113">
        <f>'3. Numbers of CS deliveries'!K23/'1.NUMBERS OF WOMEN'!K23</f>
        <v>0.17647058823529413</v>
      </c>
      <c r="L23" s="113">
        <f>'3. Numbers of CS deliveries'!L23/'1.NUMBERS OF WOMEN'!L23</f>
        <v>0.11538461538461539</v>
      </c>
      <c r="M23" s="113">
        <f>'3. Numbers of CS deliveries'!M23/'1.NUMBERS OF WOMEN'!M23</f>
        <v>0.25</v>
      </c>
      <c r="N23" s="113">
        <f>'3. Numbers of CS deliveries'!N23/'1.NUMBERS OF WOMEN'!N23</f>
        <v>0.25806451612903225</v>
      </c>
      <c r="O23" s="113">
        <f>'3. Numbers of CS deliveries'!O23/'1.NUMBERS OF WOMEN'!O23</f>
        <v>0</v>
      </c>
      <c r="P23" s="113"/>
      <c r="Q23" s="113">
        <f>'3. Numbers of CS deliveries'!Q23/'1.NUMBERS OF WOMEN'!Q23</f>
        <v>0.25</v>
      </c>
      <c r="R23" s="113"/>
      <c r="S23" s="113">
        <f>'3. Numbers of CS deliveries'!S23/'1.NUMBERS OF WOMEN'!S23</f>
        <v>9.0909090909090912E-2</v>
      </c>
      <c r="T23" s="113">
        <f>'3. Numbers of CS deliveries'!T23/'1.NUMBERS OF WOMEN'!T23</f>
        <v>0.14285714285714285</v>
      </c>
      <c r="U23" s="113">
        <f>'3. Numbers of CS deliveries'!U23/'1.NUMBERS OF WOMEN'!U23</f>
        <v>0.15384615384615385</v>
      </c>
      <c r="V23" s="113">
        <f>'3. Numbers of CS deliveries'!V23/'1.NUMBERS OF WOMEN'!V23</f>
        <v>9.6774193548387094E-2</v>
      </c>
      <c r="W23" s="113"/>
      <c r="X23" s="113">
        <f>'3. Numbers of CS deliveries'!X23/'1.NUMBERS OF WOMEN'!X23</f>
        <v>0.14285714285714285</v>
      </c>
      <c r="Y23" s="113">
        <f>'3. Numbers of CS deliveries'!Y23/'1.NUMBERS OF WOMEN'!Y23</f>
        <v>0.11764705882352941</v>
      </c>
      <c r="Z23" s="113"/>
      <c r="AA23" s="113">
        <f>'3. Numbers of CS deliveries'!AA23/'1.NUMBERS OF WOMEN'!AA23</f>
        <v>0.15384615384615385</v>
      </c>
      <c r="AB23" s="113">
        <f>'3. Numbers of CS deliveries'!AB23/'1.NUMBERS OF WOMEN'!AB23</f>
        <v>0.2</v>
      </c>
      <c r="AC23" s="113">
        <v>0</v>
      </c>
      <c r="AD23" s="113">
        <f>'3. Numbers of CS deliveries'!AD23/'1.NUMBERS OF WOMEN'!AD23</f>
        <v>0</v>
      </c>
      <c r="AE23" s="113">
        <f>'3. Numbers of CS deliveries'!AE23/'1.NUMBERS OF WOMEN'!AE23</f>
        <v>0.41176470588235292</v>
      </c>
      <c r="AF23" s="113">
        <f>'3. Numbers of CS deliveries'!AF23/'1.NUMBERS OF WOMEN'!AF23</f>
        <v>0.17647058823529413</v>
      </c>
      <c r="AG23" s="113">
        <f>'3. Numbers of CS deliveries'!AG23/'1.NUMBERS OF WOMEN'!AG23</f>
        <v>0.24</v>
      </c>
      <c r="AH23" s="113">
        <f>'3. Numbers of CS deliveries'!AH23/'1.NUMBERS OF WOMEN'!AH23</f>
        <v>0.21621621621621623</v>
      </c>
      <c r="AI23" s="113">
        <f>'3. Numbers of CS deliveries'!AI23/'1.NUMBERS OF WOMEN'!AI23</f>
        <v>0.1864406779661017</v>
      </c>
      <c r="AJ23" s="113">
        <f>'3. Numbers of CS deliveries'!AJ23/'1.NUMBERS OF WOMEN'!AJ23</f>
        <v>0.16666666666666666</v>
      </c>
      <c r="AK23" s="113">
        <f>'3. Numbers of CS deliveries'!AK23/'1.NUMBERS OF WOMEN'!AK23</f>
        <v>0.25</v>
      </c>
      <c r="AL23" s="113">
        <f>'3. Numbers of CS deliveries'!AL23/'1.NUMBERS OF WOMEN'!AL23</f>
        <v>0.11764705882352941</v>
      </c>
      <c r="AM23" s="113">
        <f>'3. Numbers of CS deliveries'!AM23/'1.NUMBERS OF WOMEN'!AM23</f>
        <v>0.17543859649122806</v>
      </c>
      <c r="AN23" s="113">
        <f>'3. Numbers of CS deliveries'!AN23/'1.NUMBERS OF WOMEN'!AN23</f>
        <v>0.125</v>
      </c>
      <c r="AO23" s="113">
        <f>'3. Numbers of CS deliveries'!AO23/'1.NUMBERS OF WOMEN'!AO23</f>
        <v>0.5</v>
      </c>
      <c r="AP23" s="113">
        <f>'3. Numbers of CS deliveries'!AP23/'1.NUMBERS OF WOMEN'!AP23</f>
        <v>0.33333333333333331</v>
      </c>
      <c r="AQ23" s="113">
        <f>'3. Numbers of CS deliveries'!AQ23/'1.NUMBERS OF WOMEN'!AQ23</f>
        <v>0.375</v>
      </c>
      <c r="AR23" s="113">
        <f>'3. Numbers of CS deliveries'!AR23/'1.NUMBERS OF WOMEN'!AR23</f>
        <v>0.11428571428571428</v>
      </c>
      <c r="AS23" s="113"/>
      <c r="AT23" s="113">
        <f>'3. Numbers of CS deliveries'!AT23/'1.NUMBERS OF WOMEN'!AT23</f>
        <v>0</v>
      </c>
      <c r="AU23" s="113">
        <f>'3. Numbers of CS deliveries'!AU23/'1.NUMBERS OF WOMEN'!AU23</f>
        <v>9.0909090909090912E-2</v>
      </c>
      <c r="AV23" s="113">
        <f>'3. Numbers of CS deliveries'!AV23/'1.NUMBERS OF WOMEN'!AV23</f>
        <v>0</v>
      </c>
      <c r="AW23" s="113">
        <f>'3. Numbers of CS deliveries'!AW23/'1.NUMBERS OF WOMEN'!AW23</f>
        <v>0.22222222222222221</v>
      </c>
      <c r="AX23" s="167">
        <f t="shared" si="0"/>
        <v>0.5</v>
      </c>
      <c r="AY23" s="131">
        <f t="shared" si="1"/>
        <v>0</v>
      </c>
      <c r="AZ23" s="277">
        <f>'3. Numbers of CS deliveries'!AZ23/'1.NUMBERS OF WOMEN'!AZ23</f>
        <v>0.1702127659574468</v>
      </c>
    </row>
    <row r="24" spans="1:56" ht="30" customHeight="1" thickTop="1" thickBot="1">
      <c r="A24" s="106" t="s">
        <v>10</v>
      </c>
      <c r="B24" s="115" t="s">
        <v>76</v>
      </c>
      <c r="D24" s="164">
        <f>'3. Numbers of CS deliveries'!D24/'1.NUMBERS OF WOMEN'!D24</f>
        <v>9.5238095238095233E-2</v>
      </c>
      <c r="E24" s="164">
        <v>0</v>
      </c>
      <c r="F24" s="164">
        <f>'3. Numbers of CS deliveries'!F24/'1.NUMBERS OF WOMEN'!F24</f>
        <v>1</v>
      </c>
      <c r="G24" s="164">
        <f>'3. Numbers of CS deliveries'!G24/'1.NUMBERS OF WOMEN'!G24</f>
        <v>1</v>
      </c>
      <c r="H24" s="164">
        <f>'3. Numbers of CS deliveries'!H24/'1.NUMBERS OF WOMEN'!H24</f>
        <v>1</v>
      </c>
      <c r="I24" s="164">
        <f>'3. Numbers of CS deliveries'!I24/'1.NUMBERS OF WOMEN'!I24</f>
        <v>1</v>
      </c>
      <c r="J24" s="164">
        <f>'3. Numbers of CS deliveries'!J24/'1.NUMBERS OF WOMEN'!J24</f>
        <v>1</v>
      </c>
      <c r="K24" s="164">
        <f>'3. Numbers of CS deliveries'!K24/'1.NUMBERS OF WOMEN'!K24</f>
        <v>1</v>
      </c>
      <c r="L24" s="164">
        <f>'3. Numbers of CS deliveries'!L24/'1.NUMBERS OF WOMEN'!L24</f>
        <v>1</v>
      </c>
      <c r="M24" s="164">
        <f>'3. Numbers of CS deliveries'!M24/'1.NUMBERS OF WOMEN'!M24</f>
        <v>1</v>
      </c>
      <c r="N24" s="164">
        <f>'3. Numbers of CS deliveries'!N24/'1.NUMBERS OF WOMEN'!N24</f>
        <v>1</v>
      </c>
      <c r="O24" s="164">
        <f>'3. Numbers of CS deliveries'!O24/'1.NUMBERS OF WOMEN'!O24</f>
        <v>1</v>
      </c>
      <c r="P24" s="164"/>
      <c r="Q24" s="164">
        <f>'3. Numbers of CS deliveries'!Q24/'1.NUMBERS OF WOMEN'!Q24</f>
        <v>1</v>
      </c>
      <c r="R24" s="164"/>
      <c r="S24" s="164">
        <f>'3. Numbers of CS deliveries'!S24/'1.NUMBERS OF WOMEN'!S24</f>
        <v>1</v>
      </c>
      <c r="T24" s="164">
        <f>'3. Numbers of CS deliveries'!T24/'1.NUMBERS OF WOMEN'!T24</f>
        <v>1</v>
      </c>
      <c r="U24" s="164">
        <f>'3. Numbers of CS deliveries'!U24/'1.NUMBERS OF WOMEN'!U24</f>
        <v>1</v>
      </c>
      <c r="V24" s="164">
        <f>'3. Numbers of CS deliveries'!V24/'1.NUMBERS OF WOMEN'!V24</f>
        <v>1</v>
      </c>
      <c r="W24" s="164">
        <f>'3. Numbers of CS deliveries'!W24/'1.NUMBERS OF WOMEN'!W24</f>
        <v>1</v>
      </c>
      <c r="X24" s="164">
        <f>'3. Numbers of CS deliveries'!X24/'1.NUMBERS OF WOMEN'!X24</f>
        <v>1</v>
      </c>
      <c r="Y24" s="164">
        <f>'3. Numbers of CS deliveries'!Y24/'1.NUMBERS OF WOMEN'!Y24</f>
        <v>1</v>
      </c>
      <c r="Z24" s="164">
        <f>'3. Numbers of CS deliveries'!Z24/'1.NUMBERS OF WOMEN'!Z24</f>
        <v>1</v>
      </c>
      <c r="AA24" s="164">
        <f>'3. Numbers of CS deliveries'!AA24/'1.NUMBERS OF WOMEN'!AA24</f>
        <v>1</v>
      </c>
      <c r="AB24" s="164">
        <f>'3. Numbers of CS deliveries'!AB24/'1.NUMBERS OF WOMEN'!AB24</f>
        <v>1</v>
      </c>
      <c r="AC24" s="164">
        <v>0</v>
      </c>
      <c r="AD24" s="164">
        <f>'3. Numbers of CS deliveries'!AD24/'1.NUMBERS OF WOMEN'!AD24</f>
        <v>1</v>
      </c>
      <c r="AE24" s="164">
        <f>'3. Numbers of CS deliveries'!AE24/'1.NUMBERS OF WOMEN'!AE24</f>
        <v>1</v>
      </c>
      <c r="AF24" s="164">
        <f>'3. Numbers of CS deliveries'!AF24/'1.NUMBERS OF WOMEN'!AF24</f>
        <v>1</v>
      </c>
      <c r="AG24" s="164">
        <f>'3. Numbers of CS deliveries'!AG24/'1.NUMBERS OF WOMEN'!AG24</f>
        <v>1</v>
      </c>
      <c r="AH24" s="164">
        <f>'3. Numbers of CS deliveries'!AH24/'1.NUMBERS OF WOMEN'!AH24</f>
        <v>1</v>
      </c>
      <c r="AI24" s="164">
        <f>'3. Numbers of CS deliveries'!AI24/'1.NUMBERS OF WOMEN'!AI24</f>
        <v>1</v>
      </c>
      <c r="AJ24" s="164">
        <f>'3. Numbers of CS deliveries'!AJ24/'1.NUMBERS OF WOMEN'!AJ24</f>
        <v>1</v>
      </c>
      <c r="AK24" s="164">
        <f>'3. Numbers of CS deliveries'!AK24/'1.NUMBERS OF WOMEN'!AK24</f>
        <v>1</v>
      </c>
      <c r="AL24" s="164">
        <f>'3. Numbers of CS deliveries'!AL24/'1.NUMBERS OF WOMEN'!AL24</f>
        <v>1</v>
      </c>
      <c r="AM24" s="164">
        <f>'3. Numbers of CS deliveries'!AM24/'1.NUMBERS OF WOMEN'!AM24</f>
        <v>1</v>
      </c>
      <c r="AN24" s="164">
        <v>0</v>
      </c>
      <c r="AO24" s="164">
        <f>'3. Numbers of CS deliveries'!AO24/'1.NUMBERS OF WOMEN'!AO24</f>
        <v>1</v>
      </c>
      <c r="AP24" s="164">
        <v>0</v>
      </c>
      <c r="AQ24" s="164">
        <f>'3. Numbers of CS deliveries'!AQ24/'1.NUMBERS OF WOMEN'!AQ24</f>
        <v>1</v>
      </c>
      <c r="AR24" s="164">
        <f>'3. Numbers of CS deliveries'!AR24/'1.NUMBERS OF WOMEN'!AR24</f>
        <v>1</v>
      </c>
      <c r="AS24" s="164"/>
      <c r="AT24" s="164">
        <f>'3. Numbers of CS deliveries'!AT24/'1.NUMBERS OF WOMEN'!AT24</f>
        <v>1</v>
      </c>
      <c r="AU24" s="164">
        <f>'3. Numbers of CS deliveries'!AU24/'1.NUMBERS OF WOMEN'!AU24</f>
        <v>1</v>
      </c>
      <c r="AV24" s="164">
        <f>'3. Numbers of CS deliveries'!AV24/'1.NUMBERS OF WOMEN'!AV24</f>
        <v>1</v>
      </c>
      <c r="AW24" s="165">
        <f>'3. Numbers of CS deliveries'!AW24/'1.NUMBERS OF WOMEN'!AW24</f>
        <v>1</v>
      </c>
      <c r="AX24" s="131">
        <f t="shared" si="0"/>
        <v>1</v>
      </c>
      <c r="AY24" s="131">
        <f t="shared" si="1"/>
        <v>0</v>
      </c>
      <c r="AZ24" s="277">
        <f>'3. Numbers of CS deliveries'!AZ24/'1.NUMBERS OF WOMEN'!AZ24</f>
        <v>0.98016701461377875</v>
      </c>
    </row>
    <row r="25" spans="1:56" ht="21" customHeight="1" thickTop="1">
      <c r="A25" s="116"/>
      <c r="D25" s="117"/>
      <c r="E25" s="117"/>
      <c r="F25" s="117"/>
      <c r="G25" s="117"/>
      <c r="H25" s="117"/>
      <c r="I25" s="117"/>
      <c r="J25" s="63"/>
      <c r="K25" s="117"/>
      <c r="L25" s="117"/>
      <c r="M25" s="118"/>
      <c r="N25" s="63"/>
      <c r="O25" s="119"/>
      <c r="P25" s="119"/>
      <c r="Q25" s="119"/>
      <c r="R25" s="119"/>
      <c r="S25" s="117"/>
      <c r="T25" s="117"/>
      <c r="U25" s="63"/>
      <c r="V25" s="117"/>
      <c r="W25" s="117"/>
      <c r="X25" s="63"/>
      <c r="Y25" s="63"/>
      <c r="Z25" s="63"/>
      <c r="AA25" s="63"/>
      <c r="AB25" s="117"/>
      <c r="AC25" s="63"/>
      <c r="AD25" s="63"/>
      <c r="AE25" s="120"/>
      <c r="AF25" s="117"/>
      <c r="AG25" s="117"/>
      <c r="AH25" s="117"/>
      <c r="AI25" s="63"/>
      <c r="AJ25" s="63"/>
      <c r="AK25" s="63"/>
      <c r="AL25" s="63"/>
      <c r="AM25" s="118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Z25" s="36"/>
    </row>
    <row r="26" spans="1:56" ht="21" customHeight="1">
      <c r="A26" s="116"/>
      <c r="D26" s="117"/>
      <c r="E26" s="117"/>
      <c r="F26" s="117"/>
      <c r="G26" s="117"/>
      <c r="H26" s="117"/>
      <c r="I26" s="117"/>
      <c r="J26" s="63"/>
      <c r="K26" s="117"/>
      <c r="L26" s="117"/>
      <c r="M26" s="63"/>
      <c r="N26" s="63"/>
      <c r="O26" s="68"/>
      <c r="P26" s="68"/>
      <c r="Q26" s="68"/>
      <c r="R26" s="68"/>
      <c r="S26" s="121"/>
      <c r="T26" s="63"/>
      <c r="U26" s="63"/>
      <c r="V26" s="63"/>
      <c r="W26" s="63"/>
      <c r="X26" s="63"/>
      <c r="Y26" s="63"/>
      <c r="Z26" s="63"/>
      <c r="AA26" s="63"/>
      <c r="AB26" s="121"/>
      <c r="AC26" s="63"/>
      <c r="AD26" s="63"/>
      <c r="AE26" s="120"/>
      <c r="AF26" s="117"/>
      <c r="AG26" s="121"/>
      <c r="AH26" s="121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Z26" s="36"/>
    </row>
    <row r="27" spans="1:56" ht="21" customHeight="1">
      <c r="D27" s="63"/>
      <c r="E27" s="63"/>
      <c r="F27" s="63"/>
      <c r="G27" s="63"/>
      <c r="H27" s="63"/>
      <c r="I27" s="122"/>
      <c r="J27" s="63"/>
      <c r="K27" s="122"/>
      <c r="L27" s="123"/>
      <c r="M27" s="63"/>
      <c r="N27" s="63"/>
      <c r="O27" s="124"/>
      <c r="P27" s="124"/>
      <c r="Q27" s="124"/>
      <c r="R27" s="124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8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Z27" s="36"/>
    </row>
    <row r="28" spans="1:56"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8"/>
      <c r="P28" s="78"/>
      <c r="Q28" s="78"/>
      <c r="R28" s="78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8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Z28" s="36"/>
    </row>
    <row r="29" spans="1:56"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8"/>
      <c r="P29" s="78"/>
      <c r="Q29" s="78"/>
      <c r="R29" s="78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Z29" s="36"/>
    </row>
    <row r="30" spans="1:56">
      <c r="D30" s="63"/>
      <c r="E30" s="63"/>
      <c r="F30" s="63"/>
      <c r="G30" s="63"/>
      <c r="H30" s="63"/>
      <c r="I30" s="63"/>
      <c r="J30" s="63"/>
      <c r="K30" s="63"/>
      <c r="L30" s="63"/>
      <c r="M30" s="69"/>
      <c r="N30" s="63"/>
      <c r="O30" s="78"/>
      <c r="P30" s="78"/>
      <c r="Q30" s="78"/>
      <c r="R30" s="78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Z30" s="36"/>
    </row>
    <row r="31" spans="1:56">
      <c r="AX31" s="133"/>
      <c r="AY31" s="77"/>
    </row>
  </sheetData>
  <sheetProtection selectLockedCells="1" selectUnlockedCells="1"/>
  <mergeCells count="1">
    <mergeCell ref="A6:B6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9"/>
  <dimension ref="A1:BC31"/>
  <sheetViews>
    <sheetView tabSelected="1" zoomScale="75" zoomScaleNormal="75" zoomScalePageLayoutView="75" workbookViewId="0">
      <selection activeCell="B2" sqref="B2"/>
    </sheetView>
  </sheetViews>
  <sheetFormatPr baseColWidth="10" defaultColWidth="9.1640625" defaultRowHeight="16"/>
  <cols>
    <col min="1" max="1" width="5.6640625" style="50" bestFit="1" customWidth="1"/>
    <col min="2" max="2" width="89.83203125" style="50" bestFit="1" customWidth="1"/>
    <col min="3" max="3" width="9.1640625" style="50"/>
    <col min="4" max="5" width="8" style="50" bestFit="1" customWidth="1"/>
    <col min="6" max="6" width="12.6640625" style="50" bestFit="1" customWidth="1"/>
    <col min="7" max="8" width="8" style="50" bestFit="1" customWidth="1"/>
    <col min="9" max="9" width="10.6640625" style="50" bestFit="1" customWidth="1"/>
    <col min="10" max="10" width="11.5" style="50" bestFit="1" customWidth="1"/>
    <col min="11" max="11" width="11.5" style="50" customWidth="1"/>
    <col min="12" max="12" width="14.83203125" style="50" bestFit="1" customWidth="1"/>
    <col min="13" max="13" width="12.6640625" style="50" bestFit="1" customWidth="1"/>
    <col min="14" max="14" width="13" style="50" bestFit="1" customWidth="1"/>
    <col min="15" max="15" width="9.1640625" style="50" bestFit="1"/>
    <col min="16" max="16" width="12.5" style="50" bestFit="1" customWidth="1"/>
    <col min="17" max="17" width="13.5" style="50" bestFit="1" customWidth="1"/>
    <col min="18" max="18" width="14.83203125" style="50" bestFit="1" customWidth="1"/>
    <col min="19" max="19" width="14.5" style="50" bestFit="1" customWidth="1"/>
    <col min="20" max="20" width="12.33203125" style="50" bestFit="1" customWidth="1"/>
    <col min="21" max="21" width="8" style="50" bestFit="1" customWidth="1"/>
    <col min="22" max="22" width="14.83203125" style="50" bestFit="1" customWidth="1"/>
    <col min="23" max="23" width="11" style="50" bestFit="1" customWidth="1"/>
    <col min="24" max="24" width="13.83203125" style="50" bestFit="1" customWidth="1"/>
    <col min="25" max="25" width="18.33203125" style="50" bestFit="1" customWidth="1"/>
    <col min="26" max="26" width="11.83203125" style="147" bestFit="1" customWidth="1"/>
    <col min="27" max="27" width="9.5" style="50" bestFit="1" customWidth="1"/>
    <col min="28" max="28" width="12.1640625" style="50" bestFit="1" customWidth="1"/>
    <col min="29" max="29" width="14.83203125" style="50" bestFit="1" customWidth="1"/>
    <col min="30" max="30" width="14.83203125" style="50" customWidth="1"/>
    <col min="31" max="31" width="14.1640625" style="50" bestFit="1" customWidth="1"/>
    <col min="32" max="32" width="17.1640625" style="50" bestFit="1" customWidth="1"/>
    <col min="33" max="33" width="21.1640625" style="50" bestFit="1" customWidth="1"/>
    <col min="34" max="34" width="17.1640625" style="50" bestFit="1" customWidth="1"/>
    <col min="35" max="35" width="24" style="50" bestFit="1" customWidth="1"/>
    <col min="36" max="36" width="12.1640625" style="50" bestFit="1" customWidth="1"/>
    <col min="37" max="37" width="12.33203125" style="50" bestFit="1" customWidth="1"/>
    <col min="38" max="38" width="8" style="50" bestFit="1" customWidth="1"/>
    <col min="39" max="39" width="10.33203125" style="50" bestFit="1" customWidth="1"/>
    <col min="40" max="40" width="10" style="50" bestFit="1" customWidth="1"/>
    <col min="41" max="41" width="8" style="50" bestFit="1" customWidth="1"/>
    <col min="42" max="42" width="11.1640625" style="50" bestFit="1" customWidth="1"/>
    <col min="43" max="43" width="11.5" style="50" bestFit="1" customWidth="1"/>
    <col min="44" max="44" width="11.1640625" style="50" bestFit="1" customWidth="1"/>
    <col min="45" max="45" width="14.83203125" style="50" bestFit="1" customWidth="1"/>
    <col min="46" max="46" width="8" style="50" bestFit="1" customWidth="1"/>
    <col min="47" max="47" width="8.83203125" style="50" bestFit="1" customWidth="1"/>
    <col min="48" max="48" width="15.83203125" style="50" bestFit="1" customWidth="1"/>
    <col min="49" max="49" width="12.6640625" style="50" bestFit="1" customWidth="1"/>
    <col min="50" max="50" width="12.6640625" style="135" bestFit="1" customWidth="1"/>
    <col min="51" max="51" width="12.6640625" style="78" bestFit="1" customWidth="1"/>
    <col min="52" max="52" width="12.6640625" style="50" bestFit="1" customWidth="1"/>
    <col min="53" max="16384" width="9.1640625" style="50"/>
  </cols>
  <sheetData>
    <row r="1" spans="1:55" ht="31.5" customHeight="1">
      <c r="B1" s="79" t="s">
        <v>87</v>
      </c>
      <c r="D1" s="79"/>
      <c r="E1" s="79"/>
      <c r="F1" s="79"/>
      <c r="G1" s="79"/>
      <c r="H1" s="79"/>
      <c r="I1" s="79"/>
      <c r="K1" s="79"/>
      <c r="L1" s="79"/>
      <c r="M1" s="79"/>
      <c r="O1" s="79"/>
      <c r="P1" s="79"/>
      <c r="Q1" s="79"/>
      <c r="R1" s="80"/>
      <c r="S1" s="80"/>
      <c r="AE1" s="79"/>
      <c r="AF1" s="79"/>
    </row>
    <row r="2" spans="1:55" ht="50">
      <c r="B2" s="279" t="s">
        <v>99</v>
      </c>
      <c r="D2" s="71"/>
      <c r="E2" s="71"/>
      <c r="F2" s="71"/>
      <c r="G2" s="71"/>
      <c r="H2" s="71"/>
      <c r="I2" s="71"/>
      <c r="K2" s="71"/>
      <c r="L2" s="71"/>
      <c r="M2" s="71"/>
      <c r="O2" s="71"/>
      <c r="P2" s="71"/>
      <c r="Q2" s="71"/>
      <c r="R2" s="67"/>
      <c r="AE2" s="71"/>
      <c r="AF2" s="71"/>
    </row>
    <row r="3" spans="1:55" s="55" customFormat="1" ht="16.5" customHeight="1" thickBot="1">
      <c r="A3" s="64"/>
      <c r="B3" s="64"/>
      <c r="D3" s="64"/>
      <c r="E3" s="64"/>
      <c r="F3" s="64"/>
      <c r="G3" s="64"/>
      <c r="H3" s="64"/>
      <c r="I3" s="64"/>
      <c r="K3" s="64"/>
      <c r="L3" s="64"/>
      <c r="M3" s="64"/>
      <c r="O3" s="82"/>
      <c r="P3" s="82"/>
      <c r="Q3" s="64"/>
      <c r="R3" s="64"/>
      <c r="S3" s="136"/>
      <c r="Z3" s="148"/>
      <c r="AE3" s="64"/>
      <c r="AF3" s="64"/>
      <c r="AM3" s="50"/>
      <c r="AX3" s="135"/>
      <c r="AY3" s="78"/>
    </row>
    <row r="4" spans="1:55" ht="26.25" customHeight="1" thickTop="1" thickBot="1">
      <c r="C4" s="63"/>
      <c r="D4" s="137"/>
      <c r="E4" s="137"/>
      <c r="F4" s="137"/>
      <c r="G4" s="137"/>
      <c r="H4" s="137"/>
      <c r="I4" s="137"/>
      <c r="J4" s="63"/>
      <c r="K4" s="137"/>
      <c r="L4" s="137"/>
      <c r="M4" s="137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AA4" s="63"/>
      <c r="AB4" s="63"/>
      <c r="AC4" s="63"/>
      <c r="AD4" s="63"/>
      <c r="AE4" s="63"/>
      <c r="AF4" s="137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138" t="s">
        <v>77</v>
      </c>
      <c r="AY4" s="139" t="s">
        <v>78</v>
      </c>
      <c r="AZ4" s="63"/>
    </row>
    <row r="5" spans="1:55" ht="30" customHeight="1" thickTop="1" thickBot="1">
      <c r="A5" s="245" t="s">
        <v>13</v>
      </c>
      <c r="B5" s="246"/>
      <c r="C5" s="63"/>
      <c r="D5" s="61">
        <f t="shared" ref="D5:AW5" si="0">D25</f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  <c r="H5" s="61">
        <f t="shared" si="0"/>
        <v>0</v>
      </c>
      <c r="I5" s="61">
        <f t="shared" si="0"/>
        <v>0</v>
      </c>
      <c r="J5" s="61">
        <f t="shared" si="0"/>
        <v>0</v>
      </c>
      <c r="K5" s="61">
        <f t="shared" si="0"/>
        <v>0</v>
      </c>
      <c r="L5" s="61">
        <f t="shared" si="0"/>
        <v>0</v>
      </c>
      <c r="M5" s="61">
        <f t="shared" si="0"/>
        <v>0</v>
      </c>
      <c r="N5" s="61">
        <f t="shared" si="0"/>
        <v>0</v>
      </c>
      <c r="O5" s="61">
        <f t="shared" si="0"/>
        <v>0</v>
      </c>
      <c r="P5" s="61">
        <f t="shared" si="0"/>
        <v>0</v>
      </c>
      <c r="Q5" s="61">
        <f t="shared" si="0"/>
        <v>0</v>
      </c>
      <c r="R5" s="61">
        <f t="shared" si="0"/>
        <v>0</v>
      </c>
      <c r="S5" s="61">
        <f t="shared" si="0"/>
        <v>0</v>
      </c>
      <c r="T5" s="61">
        <f t="shared" si="0"/>
        <v>0</v>
      </c>
      <c r="U5" s="61">
        <f t="shared" si="0"/>
        <v>0</v>
      </c>
      <c r="V5" s="61">
        <f t="shared" si="0"/>
        <v>0</v>
      </c>
      <c r="W5" s="61">
        <f t="shared" si="0"/>
        <v>0</v>
      </c>
      <c r="X5" s="61">
        <f t="shared" si="0"/>
        <v>0</v>
      </c>
      <c r="Y5" s="61">
        <f t="shared" si="0"/>
        <v>0</v>
      </c>
      <c r="Z5" s="149">
        <f t="shared" si="0"/>
        <v>0</v>
      </c>
      <c r="AA5" s="61">
        <f t="shared" si="0"/>
        <v>0</v>
      </c>
      <c r="AB5" s="61">
        <f t="shared" si="0"/>
        <v>0</v>
      </c>
      <c r="AC5" s="61">
        <f t="shared" si="0"/>
        <v>0</v>
      </c>
      <c r="AD5" s="61">
        <f t="shared" si="0"/>
        <v>0</v>
      </c>
      <c r="AE5" s="61">
        <f t="shared" si="0"/>
        <v>0</v>
      </c>
      <c r="AF5" s="61">
        <f t="shared" si="0"/>
        <v>0</v>
      </c>
      <c r="AG5" s="61">
        <f t="shared" si="0"/>
        <v>0</v>
      </c>
      <c r="AH5" s="61">
        <f t="shared" si="0"/>
        <v>0</v>
      </c>
      <c r="AI5" s="61">
        <f t="shared" si="0"/>
        <v>0</v>
      </c>
      <c r="AJ5" s="61">
        <f t="shared" si="0"/>
        <v>0</v>
      </c>
      <c r="AK5" s="61">
        <f t="shared" si="0"/>
        <v>0</v>
      </c>
      <c r="AL5" s="61">
        <f t="shared" si="0"/>
        <v>0</v>
      </c>
      <c r="AM5" s="61">
        <f t="shared" si="0"/>
        <v>0</v>
      </c>
      <c r="AN5" s="61">
        <f t="shared" si="0"/>
        <v>0</v>
      </c>
      <c r="AO5" s="61">
        <f t="shared" si="0"/>
        <v>0</v>
      </c>
      <c r="AP5" s="61">
        <f t="shared" si="0"/>
        <v>0</v>
      </c>
      <c r="AQ5" s="61">
        <f t="shared" si="0"/>
        <v>0</v>
      </c>
      <c r="AR5" s="61">
        <f t="shared" si="0"/>
        <v>0</v>
      </c>
      <c r="AS5" s="61"/>
      <c r="AT5" s="61">
        <f t="shared" si="0"/>
        <v>0</v>
      </c>
      <c r="AU5" s="61">
        <f t="shared" si="0"/>
        <v>0</v>
      </c>
      <c r="AV5" s="61">
        <f t="shared" si="0"/>
        <v>0</v>
      </c>
      <c r="AW5" s="61">
        <f t="shared" si="0"/>
        <v>0</v>
      </c>
      <c r="AX5" s="140">
        <f>MAX(D5:AW5)</f>
        <v>0</v>
      </c>
      <c r="AY5" s="141">
        <f>MIN(D5:AX5)</f>
        <v>0</v>
      </c>
      <c r="AZ5" s="61">
        <f>AZ25</f>
        <v>0</v>
      </c>
    </row>
    <row r="6" spans="1:55" s="64" customFormat="1" ht="30" customHeight="1" thickTop="1" thickBot="1">
      <c r="A6" s="247" t="s">
        <v>0</v>
      </c>
      <c r="B6" s="248"/>
      <c r="C6" s="67"/>
      <c r="D6" s="86" t="s">
        <v>3</v>
      </c>
      <c r="E6" s="86" t="s">
        <v>30</v>
      </c>
      <c r="F6" s="86" t="s">
        <v>44</v>
      </c>
      <c r="G6" s="86" t="s">
        <v>32</v>
      </c>
      <c r="H6" s="86" t="s">
        <v>41</v>
      </c>
      <c r="I6" s="87" t="s">
        <v>27</v>
      </c>
      <c r="J6" s="65" t="s">
        <v>45</v>
      </c>
      <c r="K6" s="87" t="s">
        <v>49</v>
      </c>
      <c r="L6" s="65" t="s">
        <v>5</v>
      </c>
      <c r="M6" s="65" t="s">
        <v>34</v>
      </c>
      <c r="N6" s="65" t="s">
        <v>42</v>
      </c>
      <c r="O6" s="65" t="s">
        <v>50</v>
      </c>
      <c r="P6" s="65" t="s">
        <v>31</v>
      </c>
      <c r="Q6" s="65" t="s">
        <v>14</v>
      </c>
      <c r="R6" s="65" t="s">
        <v>4</v>
      </c>
      <c r="S6" s="65" t="s">
        <v>29</v>
      </c>
      <c r="T6" s="65" t="s">
        <v>6</v>
      </c>
      <c r="U6" s="65" t="s">
        <v>40</v>
      </c>
      <c r="V6" s="65" t="s">
        <v>64</v>
      </c>
      <c r="W6" s="65" t="s">
        <v>51</v>
      </c>
      <c r="X6" s="65" t="s">
        <v>46</v>
      </c>
      <c r="Y6" s="65" t="s">
        <v>52</v>
      </c>
      <c r="Z6" s="150" t="s">
        <v>82</v>
      </c>
      <c r="AA6" s="65" t="s">
        <v>39</v>
      </c>
      <c r="AB6" s="65" t="s">
        <v>53</v>
      </c>
      <c r="AC6" s="65" t="s">
        <v>28</v>
      </c>
      <c r="AD6" s="179" t="s">
        <v>88</v>
      </c>
      <c r="AE6" s="65" t="s">
        <v>59</v>
      </c>
      <c r="AF6" s="86" t="s">
        <v>60</v>
      </c>
      <c r="AG6" s="65" t="s">
        <v>61</v>
      </c>
      <c r="AH6" s="65" t="s">
        <v>62</v>
      </c>
      <c r="AI6" s="65" t="s">
        <v>63</v>
      </c>
      <c r="AJ6" s="65" t="s">
        <v>54</v>
      </c>
      <c r="AK6" s="65" t="s">
        <v>55</v>
      </c>
      <c r="AL6" s="65" t="s">
        <v>38</v>
      </c>
      <c r="AM6" s="65" t="s">
        <v>47</v>
      </c>
      <c r="AN6" s="65" t="s">
        <v>35</v>
      </c>
      <c r="AO6" s="65" t="s">
        <v>36</v>
      </c>
      <c r="AP6" s="65" t="s">
        <v>25</v>
      </c>
      <c r="AQ6" s="65" t="s">
        <v>7</v>
      </c>
      <c r="AR6" s="65" t="s">
        <v>33</v>
      </c>
      <c r="AS6" s="65" t="s">
        <v>48</v>
      </c>
      <c r="AT6" s="65" t="s">
        <v>26</v>
      </c>
      <c r="AU6" s="65" t="s">
        <v>56</v>
      </c>
      <c r="AV6" s="65" t="s">
        <v>57</v>
      </c>
      <c r="AW6" s="65" t="s">
        <v>58</v>
      </c>
      <c r="AX6" s="138" t="s">
        <v>77</v>
      </c>
      <c r="AY6" s="139" t="s">
        <v>78</v>
      </c>
      <c r="AZ6" s="65" t="s">
        <v>86</v>
      </c>
    </row>
    <row r="7" spans="1:55" ht="30" customHeight="1" thickTop="1" thickBot="1">
      <c r="A7" s="88" t="s">
        <v>15</v>
      </c>
      <c r="B7" s="89" t="s">
        <v>65</v>
      </c>
      <c r="C7" s="63"/>
      <c r="D7" s="90">
        <f>'3. Numbers of CS deliveries'!D7/'1.NUMBERS OF WOMEN'!D26</f>
        <v>1.8555334658714381E-2</v>
      </c>
      <c r="E7" s="90">
        <f>'3. Numbers of CS deliveries'!E7/'1.NUMBERS OF WOMEN'!E26</f>
        <v>2.0370370370370372E-2</v>
      </c>
      <c r="F7" s="90">
        <f>'3. Numbers of CS deliveries'!F7/'1.NUMBERS OF WOMEN'!F26</f>
        <v>2.3798191337458353E-2</v>
      </c>
      <c r="G7" s="90">
        <f>'3. Numbers of CS deliveries'!G7/'1.NUMBERS OF WOMEN'!G26</f>
        <v>2.7593085106382979E-2</v>
      </c>
      <c r="H7" s="90">
        <f>'3. Numbers of CS deliveries'!H7/'1.NUMBERS OF WOMEN'!H26</f>
        <v>3.7056643726839596E-2</v>
      </c>
      <c r="I7" s="90">
        <f>'3. Numbers of CS deliveries'!I7/'1.NUMBERS OF WOMEN'!I26</f>
        <v>2.6548672566371681E-2</v>
      </c>
      <c r="J7" s="90">
        <f>'3. Numbers of CS deliveries'!J7/'1.NUMBERS OF WOMEN'!J26</f>
        <v>2.8406308159467136E-2</v>
      </c>
      <c r="K7" s="90">
        <f>'3. Numbers of CS deliveries'!K7/'1.NUMBERS OF WOMEN'!K26</f>
        <v>2.2641509433962263E-2</v>
      </c>
      <c r="L7" s="90">
        <f>'3. Numbers of CS deliveries'!L7/'1.NUMBERS OF WOMEN'!L26</f>
        <v>2.9385307346326838E-2</v>
      </c>
      <c r="M7" s="90">
        <f>'3. Numbers of CS deliveries'!M7/'1.NUMBERS OF WOMEN'!M26</f>
        <v>2.2417153996101363E-2</v>
      </c>
      <c r="N7" s="90">
        <f>'3. Numbers of CS deliveries'!N7/'1.NUMBERS OF WOMEN'!N26</f>
        <v>2.9328287606433301E-2</v>
      </c>
      <c r="O7" s="90">
        <f>'3. Numbers of CS deliveries'!O7/'1.NUMBERS OF WOMEN'!O26</f>
        <v>1.962066710268149E-2</v>
      </c>
      <c r="P7" s="90">
        <f>'3. Numbers of CS deliveries'!P7/'1.NUMBERS OF WOMEN'!P26</f>
        <v>3.1626506024096383E-2</v>
      </c>
      <c r="Q7" s="90">
        <f>'3. Numbers of CS deliveries'!Q7/'1.NUMBERS OF WOMEN'!Q26</f>
        <v>1.7925736235595392E-2</v>
      </c>
      <c r="R7" s="90"/>
      <c r="S7" s="90">
        <f>'3. Numbers of CS deliveries'!S7/'1.NUMBERS OF WOMEN'!S26</f>
        <v>1.074743527112848E-2</v>
      </c>
      <c r="T7" s="90">
        <f>'3. Numbers of CS deliveries'!T7/'1.NUMBERS OF WOMEN'!T26</f>
        <v>1.226158038147139E-2</v>
      </c>
      <c r="U7" s="90">
        <f>'3. Numbers of CS deliveries'!U7/'1.NUMBERS OF WOMEN'!U26</f>
        <v>1.7045454545454544E-2</v>
      </c>
      <c r="V7" s="90">
        <f>'3. Numbers of CS deliveries'!V7/'1.NUMBERS OF WOMEN'!V26</f>
        <v>2.1194392317032785E-2</v>
      </c>
      <c r="W7" s="90">
        <f>'3. Numbers of CS deliveries'!W7/'1.NUMBERS OF WOMEN'!W26</f>
        <v>2.8846153846153848E-2</v>
      </c>
      <c r="X7" s="90">
        <f>'3. Numbers of CS deliveries'!X7/'1.NUMBERS OF WOMEN'!X26</f>
        <v>1.6787658802177859E-2</v>
      </c>
      <c r="Y7" s="90">
        <f>'3. Numbers of CS deliveries'!Y7/'1.NUMBERS OF WOMEN'!Y26</f>
        <v>1.7779073156514134E-2</v>
      </c>
      <c r="Z7" s="151">
        <f>'3. Numbers of CS deliveries'!Z7/'1.NUMBERS OF WOMEN'!Z26</f>
        <v>2.6455026455026454E-2</v>
      </c>
      <c r="AA7" s="90">
        <f>'3. Numbers of CS deliveries'!AA7/'1.NUMBERS OF WOMEN'!AA26</f>
        <v>1.653944020356234E-2</v>
      </c>
      <c r="AB7" s="90">
        <f>'3. Numbers of CS deliveries'!AB7/'1.NUMBERS OF WOMEN'!AB26</f>
        <v>2.2736181889455115E-2</v>
      </c>
      <c r="AC7" s="90">
        <f>'3. Numbers of CS deliveries'!AC7/'1.NUMBERS OF WOMEN'!AC26</f>
        <v>2.2598870056497175E-2</v>
      </c>
      <c r="AD7" s="90">
        <f>'3. Numbers of CS deliveries'!AD7/'1.NUMBERS OF WOMEN'!AD26</f>
        <v>3.0596436870642913E-2</v>
      </c>
      <c r="AE7" s="90">
        <f>'3. Numbers of CS deliveries'!AE7/'1.NUMBERS OF WOMEN'!AE26</f>
        <v>2.816483842276905E-2</v>
      </c>
      <c r="AF7" s="90">
        <f>'3. Numbers of CS deliveries'!AF7/'1.NUMBERS OF WOMEN'!AF26</f>
        <v>3.1935800851621357E-2</v>
      </c>
      <c r="AG7" s="90">
        <f>'3. Numbers of CS deliveries'!AG7/'1.NUMBERS OF WOMEN'!AG26</f>
        <v>2.1188291830493665E-2</v>
      </c>
      <c r="AH7" s="90">
        <f>'3. Numbers of CS deliveries'!AH7/'1.NUMBERS OF WOMEN'!AH26</f>
        <v>2.021527960094513E-2</v>
      </c>
      <c r="AI7" s="90">
        <f>'3. Numbers of CS deliveries'!AI7/'1.NUMBERS OF WOMEN'!AI26</f>
        <v>2.2228358415021399E-2</v>
      </c>
      <c r="AJ7" s="90">
        <f>'3. Numbers of CS deliveries'!AJ7/'1.NUMBERS OF WOMEN'!AJ26</f>
        <v>2.4246395806028834E-2</v>
      </c>
      <c r="AK7" s="90">
        <f>'3. Numbers of CS deliveries'!AK7/'1.NUMBERS OF WOMEN'!AK26</f>
        <v>2.3642172523961662E-2</v>
      </c>
      <c r="AL7" s="90">
        <f>'3. Numbers of CS deliveries'!AL7/'1.NUMBERS OF WOMEN'!AL26</f>
        <v>2.0749279538904899E-2</v>
      </c>
      <c r="AM7" s="90">
        <f>'3. Numbers of CS deliveries'!AM7/'1.NUMBERS OF WOMEN'!AM26</f>
        <v>2.729145211122554E-2</v>
      </c>
      <c r="AN7" s="90">
        <f>'3. Numbers of CS deliveries'!AN7/'1.NUMBERS OF WOMEN'!AN26</f>
        <v>2.6254102203469291E-2</v>
      </c>
      <c r="AO7" s="90">
        <f>'3. Numbers of CS deliveries'!AO7/'1.NUMBERS OF WOMEN'!AO26</f>
        <v>2.835538752362949E-2</v>
      </c>
      <c r="AP7" s="90">
        <f>'3. Numbers of CS deliveries'!AP7/'1.NUMBERS OF WOMEN'!AP26</f>
        <v>2.1810250817884406E-2</v>
      </c>
      <c r="AQ7" s="90">
        <f>'3. Numbers of CS deliveries'!AQ7/'1.NUMBERS OF WOMEN'!AQ26</f>
        <v>2.5882352941176471E-2</v>
      </c>
      <c r="AR7" s="90">
        <f>'3. Numbers of CS deliveries'!AR7/'1.NUMBERS OF WOMEN'!AR26</f>
        <v>2.5438294946717083E-2</v>
      </c>
      <c r="AS7" s="90"/>
      <c r="AT7" s="90">
        <f>'3. Numbers of CS deliveries'!AT7/'1.NUMBERS OF WOMEN'!AT26</f>
        <v>3.4538152610441769E-2</v>
      </c>
      <c r="AU7" s="90">
        <f>'3. Numbers of CS deliveries'!AU7/'1.NUMBERS OF WOMEN'!AU26</f>
        <v>1.5013966480446927E-2</v>
      </c>
      <c r="AV7" s="90">
        <f>'3. Numbers of CS deliveries'!AV7/'1.NUMBERS OF WOMEN'!AV26</f>
        <v>2.4734982332155476E-2</v>
      </c>
      <c r="AW7" s="90">
        <f>'3. Numbers of CS deliveries'!AW7/'1.NUMBERS OF WOMEN'!AW26</f>
        <v>1.2753188297074268E-2</v>
      </c>
      <c r="AX7" s="140">
        <f>MAX(D7:AW7)</f>
        <v>3.7056643726839596E-2</v>
      </c>
      <c r="AY7" s="140">
        <f>MIN(D7:AX7)</f>
        <v>1.074743527112848E-2</v>
      </c>
      <c r="AZ7" s="90">
        <f>'3. Numbers of CS deliveries'!AZ7/'1.NUMBERS OF WOMEN'!AZ26</f>
        <v>2.3652539836572558E-2</v>
      </c>
      <c r="BB7" s="3">
        <v>1</v>
      </c>
      <c r="BC7" s="223">
        <f>AZ7</f>
        <v>2.3652539836572558E-2</v>
      </c>
    </row>
    <row r="8" spans="1:55" ht="30" customHeight="1" thickTop="1" thickBot="1">
      <c r="A8" s="91" t="s">
        <v>23</v>
      </c>
      <c r="B8" s="92" t="s">
        <v>66</v>
      </c>
      <c r="C8" s="63"/>
      <c r="D8" s="93">
        <f>'3. Numbers of CS deliveries'!D8/'1.NUMBERS OF WOMEN'!D26</f>
        <v>9.6090125911199465E-3</v>
      </c>
      <c r="E8" s="93">
        <f>'3. Numbers of CS deliveries'!E8/'1.NUMBERS OF WOMEN'!E26</f>
        <v>6.4814814814814813E-3</v>
      </c>
      <c r="F8" s="93">
        <f>'3. Numbers of CS deliveries'!F8/'1.NUMBERS OF WOMEN'!F26</f>
        <v>1.9038553069966681E-2</v>
      </c>
      <c r="G8" s="93">
        <f>'3. Numbers of CS deliveries'!G8/'1.NUMBERS OF WOMEN'!G26</f>
        <v>1.8949468085106384E-2</v>
      </c>
      <c r="H8" s="93">
        <f>'3. Numbers of CS deliveries'!H8/'1.NUMBERS OF WOMEN'!H26</f>
        <v>2.170460561143462E-2</v>
      </c>
      <c r="I8" s="93">
        <f>'3. Numbers of CS deliveries'!I8/'1.NUMBERS OF WOMEN'!I26</f>
        <v>2.1238938053097345E-2</v>
      </c>
      <c r="J8" s="93">
        <f>'3. Numbers of CS deliveries'!J8/'1.NUMBERS OF WOMEN'!J26</f>
        <v>1.4692918013517485E-2</v>
      </c>
      <c r="K8" s="93">
        <f>'3. Numbers of CS deliveries'!K8/'1.NUMBERS OF WOMEN'!K26</f>
        <v>2.2102425876010783E-2</v>
      </c>
      <c r="L8" s="93">
        <f>'3. Numbers of CS deliveries'!L8/'1.NUMBERS OF WOMEN'!L26</f>
        <v>1.4392803598200899E-2</v>
      </c>
      <c r="M8" s="93">
        <f>'3. Numbers of CS deliveries'!M8/'1.NUMBERS OF WOMEN'!M26</f>
        <v>3.5087719298245612E-2</v>
      </c>
      <c r="N8" s="93">
        <f>'3. Numbers of CS deliveries'!N8/'1.NUMBERS OF WOMEN'!N26</f>
        <v>1.5137180700094607E-2</v>
      </c>
      <c r="O8" s="93">
        <f>'3. Numbers of CS deliveries'!O8/'1.NUMBERS OF WOMEN'!O26</f>
        <v>1.896664486592544E-2</v>
      </c>
      <c r="P8" s="93">
        <f>'3. Numbers of CS deliveries'!P8/'1.NUMBERS OF WOMEN'!P26</f>
        <v>1.5060240963855422E-2</v>
      </c>
      <c r="Q8" s="93">
        <f>'3. Numbers of CS deliveries'!Q8/'1.NUMBERS OF WOMEN'!Q26</f>
        <v>1.4084507042253521E-2</v>
      </c>
      <c r="R8" s="93"/>
      <c r="S8" s="93">
        <f>'3. Numbers of CS deliveries'!S8/'1.NUMBERS OF WOMEN'!S26</f>
        <v>1.6609672691744015E-2</v>
      </c>
      <c r="T8" s="93">
        <f>'3. Numbers of CS deliveries'!T8/'1.NUMBERS OF WOMEN'!T26</f>
        <v>1.0217983651226158E-2</v>
      </c>
      <c r="U8" s="93">
        <f>'3. Numbers of CS deliveries'!U8/'1.NUMBERS OF WOMEN'!U26</f>
        <v>2.1694214876033058E-2</v>
      </c>
      <c r="V8" s="93">
        <f>'3. Numbers of CS deliveries'!V8/'1.NUMBERS OF WOMEN'!V26</f>
        <v>1.6558118997681864E-2</v>
      </c>
      <c r="W8" s="93">
        <f>'3. Numbers of CS deliveries'!W8/'1.NUMBERS OF WOMEN'!W26</f>
        <v>1.6025641025641024E-2</v>
      </c>
      <c r="X8" s="93">
        <f>'3. Numbers of CS deliveries'!X8/'1.NUMBERS OF WOMEN'!X26</f>
        <v>9.5281306715063515E-3</v>
      </c>
      <c r="Y8" s="93">
        <f>'3. Numbers of CS deliveries'!Y8/'1.NUMBERS OF WOMEN'!Y26</f>
        <v>1.3407169921305742E-2</v>
      </c>
      <c r="Z8" s="152">
        <f>'3. Numbers of CS deliveries'!Z8/'1.NUMBERS OF WOMEN'!Z26</f>
        <v>1.7989417989417989E-2</v>
      </c>
      <c r="AA8" s="93">
        <f>'3. Numbers of CS deliveries'!AA8/'1.NUMBERS OF WOMEN'!AA26</f>
        <v>1.5267175572519083E-2</v>
      </c>
      <c r="AB8" s="93">
        <f>'3. Numbers of CS deliveries'!AB8/'1.NUMBERS OF WOMEN'!AB26</f>
        <v>1.9208153665229322E-2</v>
      </c>
      <c r="AC8" s="93">
        <f>'3. Numbers of CS deliveries'!AC8/'1.NUMBERS OF WOMEN'!AC26</f>
        <v>1.977401129943503E-2</v>
      </c>
      <c r="AD8" s="93">
        <f>'3. Numbers of CS deliveries'!AD8/'1.NUMBERS OF WOMEN'!AD26</f>
        <v>1.8977536793183578E-2</v>
      </c>
      <c r="AE8" s="93">
        <f>'3. Numbers of CS deliveries'!AE8/'1.NUMBERS OF WOMEN'!AE26</f>
        <v>2.0456566854432257E-2</v>
      </c>
      <c r="AF8" s="93">
        <f>'3. Numbers of CS deliveries'!AF8/'1.NUMBERS OF WOMEN'!AF26</f>
        <v>2.7677694071405176E-2</v>
      </c>
      <c r="AG8" s="93">
        <f>'3. Numbers of CS deliveries'!AG8/'1.NUMBERS OF WOMEN'!AG26</f>
        <v>2.5338575797291395E-2</v>
      </c>
      <c r="AH8" s="93">
        <f>'3. Numbers of CS deliveries'!AH8/'1.NUMBERS OF WOMEN'!AH26</f>
        <v>2.7566290364925177E-2</v>
      </c>
      <c r="AI8" s="93">
        <f>'3. Numbers of CS deliveries'!AI8/'1.NUMBERS OF WOMEN'!AI26</f>
        <v>2.844125362418887E-2</v>
      </c>
      <c r="AJ8" s="93">
        <f>'3. Numbers of CS deliveries'!AJ8/'1.NUMBERS OF WOMEN'!AJ26</f>
        <v>2.2935779816513763E-2</v>
      </c>
      <c r="AK8" s="93">
        <f>'3. Numbers of CS deliveries'!AK8/'1.NUMBERS OF WOMEN'!AK26</f>
        <v>2.1725239616613417E-2</v>
      </c>
      <c r="AL8" s="93">
        <f>'3. Numbers of CS deliveries'!AL8/'1.NUMBERS OF WOMEN'!AL26</f>
        <v>1.9596541786743516E-2</v>
      </c>
      <c r="AM8" s="93">
        <f>'3. Numbers of CS deliveries'!AM8/'1.NUMBERS OF WOMEN'!AM26</f>
        <v>2.7033985581874358E-2</v>
      </c>
      <c r="AN8" s="93">
        <f>'3. Numbers of CS deliveries'!AN8/'1.NUMBERS OF WOMEN'!AN26</f>
        <v>2.6722925457102673E-2</v>
      </c>
      <c r="AO8" s="93">
        <f>'3. Numbers of CS deliveries'!AO8/'1.NUMBERS OF WOMEN'!AO26</f>
        <v>2.4574669187145556E-2</v>
      </c>
      <c r="AP8" s="93">
        <f>'3. Numbers of CS deliveries'!AP8/'1.NUMBERS OF WOMEN'!AP26</f>
        <v>1.4176663031624863E-2</v>
      </c>
      <c r="AQ8" s="93">
        <f>'3. Numbers of CS deliveries'!AQ8/'1.NUMBERS OF WOMEN'!AQ26</f>
        <v>1.7647058823529412E-2</v>
      </c>
      <c r="AR8" s="93">
        <f>'3. Numbers of CS deliveries'!AR8/'1.NUMBERS OF WOMEN'!AR26</f>
        <v>1.8219319353729804E-2</v>
      </c>
      <c r="AS8" s="93"/>
      <c r="AT8" s="93">
        <f>'3. Numbers of CS deliveries'!AT8/'1.NUMBERS OF WOMEN'!AT26</f>
        <v>1.8473895582329317E-2</v>
      </c>
      <c r="AU8" s="93">
        <f>'3. Numbers of CS deliveries'!AU8/'1.NUMBERS OF WOMEN'!AU26</f>
        <v>1.6410614525139665E-2</v>
      </c>
      <c r="AV8" s="93">
        <f>'3. Numbers of CS deliveries'!AV8/'1.NUMBERS OF WOMEN'!AV26</f>
        <v>1.5901060070671377E-2</v>
      </c>
      <c r="AW8" s="93">
        <f>'3. Numbers of CS deliveries'!AW8/'1.NUMBERS OF WOMEN'!AW26</f>
        <v>1.72543135783946E-2</v>
      </c>
      <c r="AX8" s="140">
        <f t="shared" ref="AX8:AX24" si="1">MAX(D8:AW8)</f>
        <v>3.5087719298245612E-2</v>
      </c>
      <c r="AY8" s="140">
        <f t="shared" ref="AY8:AY24" si="2">MIN(D8:AX8)</f>
        <v>6.4814814814814813E-3</v>
      </c>
      <c r="AZ8" s="93">
        <f>'3. Numbers of CS deliveries'!AZ8/'1.NUMBERS OF WOMEN'!AZ26</f>
        <v>1.9426280801356756E-2</v>
      </c>
      <c r="BB8" s="3">
        <v>2</v>
      </c>
      <c r="BC8" s="223">
        <f>SUM(AZ8:AZ9)</f>
        <v>3.3556133970597569E-2</v>
      </c>
    </row>
    <row r="9" spans="1:55" ht="30" customHeight="1" thickTop="1" thickBot="1">
      <c r="A9" s="94" t="s">
        <v>10</v>
      </c>
      <c r="B9" s="95" t="s">
        <v>67</v>
      </c>
      <c r="C9" s="63"/>
      <c r="D9" s="96">
        <f>'3. Numbers of CS deliveries'!D9/'1.NUMBERS OF WOMEN'!D26</f>
        <v>9.2776673293571907E-3</v>
      </c>
      <c r="E9" s="96">
        <f>'3. Numbers of CS deliveries'!E9/'1.NUMBERS OF WOMEN'!E26</f>
        <v>8.3333333333333332E-3</v>
      </c>
      <c r="F9" s="96">
        <f>'3. Numbers of CS deliveries'!F9/'1.NUMBERS OF WOMEN'!F26</f>
        <v>1.2375059495478343E-2</v>
      </c>
      <c r="G9" s="96">
        <f>'3. Numbers of CS deliveries'!G9/'1.NUMBERS OF WOMEN'!G26</f>
        <v>1.4295212765957447E-2</v>
      </c>
      <c r="H9" s="96">
        <f>'3. Numbers of CS deliveries'!H9/'1.NUMBERS OF WOMEN'!H26</f>
        <v>1.3234515616728428E-2</v>
      </c>
      <c r="I9" s="96">
        <f>'3. Numbers of CS deliveries'!I9/'1.NUMBERS OF WOMEN'!I26</f>
        <v>8.8495575221238937E-3</v>
      </c>
      <c r="J9" s="96">
        <f>'3. Numbers of CS deliveries'!J9/'1.NUMBERS OF WOMEN'!J26</f>
        <v>1.2342051131354687E-2</v>
      </c>
      <c r="K9" s="96">
        <f>'3. Numbers of CS deliveries'!K9/'1.NUMBERS OF WOMEN'!K26</f>
        <v>1.4016172506738544E-2</v>
      </c>
      <c r="L9" s="96">
        <f>'3. Numbers of CS deliveries'!L9/'1.NUMBERS OF WOMEN'!L26</f>
        <v>8.3958020989505239E-3</v>
      </c>
      <c r="M9" s="96">
        <f>'3. Numbers of CS deliveries'!M9/'1.NUMBERS OF WOMEN'!M26</f>
        <v>7.7972709551656916E-3</v>
      </c>
      <c r="N9" s="96">
        <f>'3. Numbers of CS deliveries'!N9/'1.NUMBERS OF WOMEN'!N26</f>
        <v>8.9877010406811727E-3</v>
      </c>
      <c r="O9" s="96">
        <f>'3. Numbers of CS deliveries'!O9/'1.NUMBERS OF WOMEN'!O26</f>
        <v>1.1772400261608895E-2</v>
      </c>
      <c r="P9" s="96">
        <f>'3. Numbers of CS deliveries'!P9/'1.NUMBERS OF WOMEN'!P26</f>
        <v>1.355421686746988E-2</v>
      </c>
      <c r="Q9" s="96">
        <f>'3. Numbers of CS deliveries'!Q9/'1.NUMBERS OF WOMEN'!Q26</f>
        <v>1.088348271446863E-2</v>
      </c>
      <c r="R9" s="96"/>
      <c r="S9" s="96">
        <f>'3. Numbers of CS deliveries'!S9/'1.NUMBERS OF WOMEN'!S26</f>
        <v>7.816316560820713E-3</v>
      </c>
      <c r="T9" s="96">
        <f>'3. Numbers of CS deliveries'!T9/'1.NUMBERS OF WOMEN'!T26</f>
        <v>6.1307901907356951E-3</v>
      </c>
      <c r="U9" s="96">
        <f>'3. Numbers of CS deliveries'!U9/'1.NUMBERS OF WOMEN'!U26</f>
        <v>1.1363636363636364E-2</v>
      </c>
      <c r="V9" s="96">
        <f>'3. Numbers of CS deliveries'!V9/'1.NUMBERS OF WOMEN'!V26</f>
        <v>1.324649519814549E-2</v>
      </c>
      <c r="W9" s="96">
        <f>'3. Numbers of CS deliveries'!W9/'1.NUMBERS OF WOMEN'!W26</f>
        <v>1.282051282051282E-2</v>
      </c>
      <c r="X9" s="96">
        <f>'3. Numbers of CS deliveries'!X9/'1.NUMBERS OF WOMEN'!X26</f>
        <v>8.6206896551724137E-3</v>
      </c>
      <c r="Y9" s="96">
        <f>'3. Numbers of CS deliveries'!Y9/'1.NUMBERS OF WOMEN'!Y26</f>
        <v>8.7438064704167887E-3</v>
      </c>
      <c r="Z9" s="153">
        <f>'3. Numbers of CS deliveries'!Z9/'1.NUMBERS OF WOMEN'!Z26</f>
        <v>1.0582010582010581E-2</v>
      </c>
      <c r="AA9" s="96">
        <f>'3. Numbers of CS deliveries'!AA9/'1.NUMBERS OF WOMEN'!AA26</f>
        <v>7.6335877862595417E-3</v>
      </c>
      <c r="AB9" s="96">
        <f>'3. Numbers of CS deliveries'!AB9/'1.NUMBERS OF WOMEN'!AB26</f>
        <v>9.8000784006272053E-3</v>
      </c>
      <c r="AC9" s="96">
        <f>'3. Numbers of CS deliveries'!AC9/'1.NUMBERS OF WOMEN'!AC26</f>
        <v>0</v>
      </c>
      <c r="AD9" s="96">
        <f>'3. Numbers of CS deliveries'!AD9/'1.NUMBERS OF WOMEN'!AD26</f>
        <v>2.2850503485670023E-2</v>
      </c>
      <c r="AE9" s="96">
        <f>'3. Numbers of CS deliveries'!AE9/'1.NUMBERS OF WOMEN'!AE26</f>
        <v>2.2531870738215238E-2</v>
      </c>
      <c r="AF9" s="96">
        <f>'3. Numbers of CS deliveries'!AF9/'1.NUMBERS OF WOMEN'!AF26</f>
        <v>3.1444480838519487E-2</v>
      </c>
      <c r="AG9" s="96">
        <f>'3. Numbers of CS deliveries'!AG9/'1.NUMBERS OF WOMEN'!AG26</f>
        <v>1.6382699868938401E-2</v>
      </c>
      <c r="AH9" s="96">
        <f>'3. Numbers of CS deliveries'!AH9/'1.NUMBERS OF WOMEN'!AH26</f>
        <v>2.2053032291940142E-2</v>
      </c>
      <c r="AI9" s="96">
        <f>'3. Numbers of CS deliveries'!AI9/'1.NUMBERS OF WOMEN'!AI26</f>
        <v>2.3885130470799393E-2</v>
      </c>
      <c r="AJ9" s="96">
        <f>'3. Numbers of CS deliveries'!AJ9/'1.NUMBERS OF WOMEN'!AJ26</f>
        <v>1.310615989515072E-2</v>
      </c>
      <c r="AK9" s="96">
        <f>'3. Numbers of CS deliveries'!AK9/'1.NUMBERS OF WOMEN'!AK26</f>
        <v>1.8530351437699679E-2</v>
      </c>
      <c r="AL9" s="96">
        <f>'3. Numbers of CS deliveries'!AL9/'1.NUMBERS OF WOMEN'!AL26</f>
        <v>1.4985590778097982E-2</v>
      </c>
      <c r="AM9" s="96">
        <f>'3. Numbers of CS deliveries'!AM9/'1.NUMBERS OF WOMEN'!AM26</f>
        <v>1.3130792996910402E-2</v>
      </c>
      <c r="AN9" s="96">
        <f>'3. Numbers of CS deliveries'!AN9/'1.NUMBERS OF WOMEN'!AN26</f>
        <v>1.0314111579934365E-2</v>
      </c>
      <c r="AO9" s="96">
        <f>'3. Numbers of CS deliveries'!AO9/'1.NUMBERS OF WOMEN'!AO26</f>
        <v>1.7013232514177693E-2</v>
      </c>
      <c r="AP9" s="96">
        <f>'3. Numbers of CS deliveries'!AP9/'1.NUMBERS OF WOMEN'!AP26</f>
        <v>7.6335877862595417E-3</v>
      </c>
      <c r="AQ9" s="96">
        <f>'3. Numbers of CS deliveries'!AQ9/'1.NUMBERS OF WOMEN'!AQ26</f>
        <v>7.058823529411765E-3</v>
      </c>
      <c r="AR9" s="96">
        <f>'3. Numbers of CS deliveries'!AR9/'1.NUMBERS OF WOMEN'!AR26</f>
        <v>9.2815400481265041E-3</v>
      </c>
      <c r="AS9" s="96"/>
      <c r="AT9" s="96">
        <f>'3. Numbers of CS deliveries'!AT9/'1.NUMBERS OF WOMEN'!AT26</f>
        <v>5.6224899598393578E-3</v>
      </c>
      <c r="AU9" s="96">
        <f>'3. Numbers of CS deliveries'!AU9/'1.NUMBERS OF WOMEN'!AU26</f>
        <v>7.3324022346368716E-3</v>
      </c>
      <c r="AV9" s="96">
        <f>'3. Numbers of CS deliveries'!AV9/'1.NUMBERS OF WOMEN'!AV26</f>
        <v>1.2367491166077738E-2</v>
      </c>
      <c r="AW9" s="96">
        <f>'3. Numbers of CS deliveries'!AW9/'1.NUMBERS OF WOMEN'!AW26</f>
        <v>7.5018754688672166E-3</v>
      </c>
      <c r="AX9" s="140">
        <f t="shared" si="1"/>
        <v>3.1444480838519487E-2</v>
      </c>
      <c r="AY9" s="140">
        <f t="shared" si="2"/>
        <v>0</v>
      </c>
      <c r="AZ9" s="96">
        <f>'3. Numbers of CS deliveries'!AZ9/'1.NUMBERS OF WOMEN'!AZ26</f>
        <v>1.4129853169240815E-2</v>
      </c>
      <c r="BB9" s="3"/>
      <c r="BC9" s="3"/>
    </row>
    <row r="10" spans="1:55" ht="30" customHeight="1" thickTop="1" thickBot="1">
      <c r="A10" s="97" t="s">
        <v>16</v>
      </c>
      <c r="B10" s="98" t="s">
        <v>68</v>
      </c>
      <c r="C10" s="63"/>
      <c r="D10" s="99">
        <f>'3. Numbers of CS deliveries'!D10/'1.NUMBERS OF WOMEN'!D26</f>
        <v>7.2895957587806497E-3</v>
      </c>
      <c r="E10" s="99">
        <f>'3. Numbers of CS deliveries'!E10/'1.NUMBERS OF WOMEN'!E26</f>
        <v>9.2592592592592587E-3</v>
      </c>
      <c r="F10" s="99">
        <f>'3. Numbers of CS deliveries'!F10/'1.NUMBERS OF WOMEN'!F26</f>
        <v>7.139457401237506E-3</v>
      </c>
      <c r="G10" s="99">
        <f>'3. Numbers of CS deliveries'!G10/'1.NUMBERS OF WOMEN'!G26</f>
        <v>1.0970744680851064E-2</v>
      </c>
      <c r="H10" s="99">
        <f>'3. Numbers of CS deliveries'!H10/'1.NUMBERS OF WOMEN'!H26</f>
        <v>1.0058231868713605E-2</v>
      </c>
      <c r="I10" s="99">
        <f>'3. Numbers of CS deliveries'!I10/'1.NUMBERS OF WOMEN'!I26</f>
        <v>8.8495575221238937E-3</v>
      </c>
      <c r="J10" s="99">
        <f>'3. Numbers of CS deliveries'!J10/'1.NUMBERS OF WOMEN'!J26</f>
        <v>5.289450484866294E-3</v>
      </c>
      <c r="K10" s="99">
        <f>'3. Numbers of CS deliveries'!K10/'1.NUMBERS OF WOMEN'!K26</f>
        <v>5.9299191374663071E-3</v>
      </c>
      <c r="L10" s="99">
        <f>'3. Numbers of CS deliveries'!L10/'1.NUMBERS OF WOMEN'!L26</f>
        <v>8.3958020989505239E-3</v>
      </c>
      <c r="M10" s="99">
        <f>'3. Numbers of CS deliveries'!M10/'1.NUMBERS OF WOMEN'!M26</f>
        <v>7.7972709551656916E-3</v>
      </c>
      <c r="N10" s="99">
        <f>'3. Numbers of CS deliveries'!N10/'1.NUMBERS OF WOMEN'!N26</f>
        <v>5.6764427625354778E-3</v>
      </c>
      <c r="O10" s="99">
        <f>'3. Numbers of CS deliveries'!O10/'1.NUMBERS OF WOMEN'!O26</f>
        <v>4.5781556572923477E-3</v>
      </c>
      <c r="P10" s="99">
        <f>'3. Numbers of CS deliveries'!P10/'1.NUMBERS OF WOMEN'!P26</f>
        <v>7.5301204819277108E-3</v>
      </c>
      <c r="Q10" s="99">
        <f>'3. Numbers of CS deliveries'!Q10/'1.NUMBERS OF WOMEN'!Q26</f>
        <v>5.7618437900128043E-3</v>
      </c>
      <c r="R10" s="99"/>
      <c r="S10" s="99">
        <f>'3. Numbers of CS deliveries'!S10/'1.NUMBERS OF WOMEN'!S26</f>
        <v>5.3737176355642402E-3</v>
      </c>
      <c r="T10" s="99">
        <f>'3. Numbers of CS deliveries'!T10/'1.NUMBERS OF WOMEN'!T26</f>
        <v>3.4059945504087193E-3</v>
      </c>
      <c r="U10" s="99">
        <f>'3. Numbers of CS deliveries'!U10/'1.NUMBERS OF WOMEN'!U26</f>
        <v>3.6157024793388431E-3</v>
      </c>
      <c r="V10" s="99">
        <f>'3. Numbers of CS deliveries'!V10/'1.NUMBERS OF WOMEN'!V26</f>
        <v>8.05828457887184E-3</v>
      </c>
      <c r="W10" s="99">
        <f>'3. Numbers of CS deliveries'!W10/'1.NUMBERS OF WOMEN'!W26</f>
        <v>6.41025641025641E-3</v>
      </c>
      <c r="X10" s="99">
        <f>'3. Numbers of CS deliveries'!X10/'1.NUMBERS OF WOMEN'!X26</f>
        <v>4.0834845735027219E-3</v>
      </c>
      <c r="Y10" s="99">
        <f>'3. Numbers of CS deliveries'!Y10/'1.NUMBERS OF WOMEN'!Y26</f>
        <v>1.0201107548819586E-2</v>
      </c>
      <c r="Z10" s="154">
        <f>'3. Numbers of CS deliveries'!Z10/'1.NUMBERS OF WOMEN'!Z26</f>
        <v>1.3756613756613757E-2</v>
      </c>
      <c r="AA10" s="99">
        <f>'3. Numbers of CS deliveries'!AA10/'1.NUMBERS OF WOMEN'!AA26</f>
        <v>3.8167938931297708E-3</v>
      </c>
      <c r="AB10" s="99">
        <f>'3. Numbers of CS deliveries'!AB10/'1.NUMBERS OF WOMEN'!AB26</f>
        <v>5.0960407683261462E-3</v>
      </c>
      <c r="AC10" s="99">
        <f>'3. Numbers of CS deliveries'!AC10/'1.NUMBERS OF WOMEN'!AC26</f>
        <v>0</v>
      </c>
      <c r="AD10" s="99">
        <f>'3. Numbers of CS deliveries'!AD10/'1.NUMBERS OF WOMEN'!AD26</f>
        <v>4.6475600309837332E-3</v>
      </c>
      <c r="AE10" s="99">
        <f>'3. Numbers of CS deliveries'!AE10/'1.NUMBERS OF WOMEN'!AE26</f>
        <v>5.3364957011562408E-3</v>
      </c>
      <c r="AF10" s="99">
        <f>'3. Numbers of CS deliveries'!AF10/'1.NUMBERS OF WOMEN'!AF26</f>
        <v>7.0422535211267607E-3</v>
      </c>
      <c r="AG10" s="99">
        <f>'3. Numbers of CS deliveries'!AG10/'1.NUMBERS OF WOMEN'!AG26</f>
        <v>8.3005679335954562E-3</v>
      </c>
      <c r="AH10" s="99">
        <f>'3. Numbers of CS deliveries'!AH10/'1.NUMBERS OF WOMEN'!AH26</f>
        <v>6.5634024678393283E-3</v>
      </c>
      <c r="AI10" s="99">
        <f>'3. Numbers of CS deliveries'!AI10/'1.NUMBERS OF WOMEN'!AI26</f>
        <v>4.0038658014634821E-3</v>
      </c>
      <c r="AJ10" s="99">
        <f>'3. Numbers of CS deliveries'!AJ10/'1.NUMBERS OF WOMEN'!AJ26</f>
        <v>6.55307994757536E-3</v>
      </c>
      <c r="AK10" s="99">
        <f>'3. Numbers of CS deliveries'!AK10/'1.NUMBERS OF WOMEN'!AK26</f>
        <v>7.6677316293929714E-3</v>
      </c>
      <c r="AL10" s="99">
        <f>'3. Numbers of CS deliveries'!AL10/'1.NUMBERS OF WOMEN'!AL26</f>
        <v>5.763688760806916E-3</v>
      </c>
      <c r="AM10" s="99">
        <f>'3. Numbers of CS deliveries'!AM10/'1.NUMBERS OF WOMEN'!AM26</f>
        <v>3.8619979402677654E-3</v>
      </c>
      <c r="AN10" s="99">
        <f>'3. Numbers of CS deliveries'!AN10/'1.NUMBERS OF WOMEN'!AN26</f>
        <v>7.0323488045007029E-3</v>
      </c>
      <c r="AO10" s="99">
        <f>'3. Numbers of CS deliveries'!AO10/'1.NUMBERS OF WOMEN'!AO26</f>
        <v>9.4517958412098299E-3</v>
      </c>
      <c r="AP10" s="99">
        <f>'3. Numbers of CS deliveries'!AP10/'1.NUMBERS OF WOMEN'!AP26</f>
        <v>7.6335877862595417E-3</v>
      </c>
      <c r="AQ10" s="99">
        <f>'3. Numbers of CS deliveries'!AQ10/'1.NUMBERS OF WOMEN'!AQ26</f>
        <v>4.7058823529411761E-3</v>
      </c>
      <c r="AR10" s="99">
        <f>'3. Numbers of CS deliveries'!AR10/'1.NUMBERS OF WOMEN'!AR26</f>
        <v>6.5314541079408732E-3</v>
      </c>
      <c r="AS10" s="99"/>
      <c r="AT10" s="99">
        <f>'3. Numbers of CS deliveries'!AT10/'1.NUMBERS OF WOMEN'!AT26</f>
        <v>4.0160642570281121E-3</v>
      </c>
      <c r="AU10" s="99">
        <f>'3. Numbers of CS deliveries'!AU10/'1.NUMBERS OF WOMEN'!AU26</f>
        <v>3.1424581005586594E-3</v>
      </c>
      <c r="AV10" s="99">
        <f>'3. Numbers of CS deliveries'!AV10/'1.NUMBERS OF WOMEN'!AV26</f>
        <v>1.2367491166077738E-2</v>
      </c>
      <c r="AW10" s="99">
        <f>'3. Numbers of CS deliveries'!AW10/'1.NUMBERS OF WOMEN'!AW26</f>
        <v>2.2505626406601649E-3</v>
      </c>
      <c r="AX10" s="140">
        <f t="shared" si="1"/>
        <v>1.3756613756613757E-2</v>
      </c>
      <c r="AY10" s="140">
        <f t="shared" si="2"/>
        <v>0</v>
      </c>
      <c r="AZ10" s="99">
        <f>'3. Numbers of CS deliveries'!AZ10/'1.NUMBERS OF WOMEN'!AZ26</f>
        <v>6.348457778221162E-3</v>
      </c>
      <c r="BB10" s="3">
        <v>3</v>
      </c>
      <c r="BC10" s="223">
        <f>AZ10</f>
        <v>6.348457778221162E-3</v>
      </c>
    </row>
    <row r="11" spans="1:55" ht="30" customHeight="1" thickTop="1" thickBot="1">
      <c r="A11" s="100" t="s">
        <v>24</v>
      </c>
      <c r="B11" s="101" t="s">
        <v>69</v>
      </c>
      <c r="C11" s="63"/>
      <c r="D11" s="102">
        <f>'3. Numbers of CS deliveries'!D11/'1.NUMBERS OF WOMEN'!D26</f>
        <v>2.982107355864811E-3</v>
      </c>
      <c r="E11" s="102">
        <f>'3. Numbers of CS deliveries'!E11/'1.NUMBERS OF WOMEN'!E26</f>
        <v>1.8518518518518519E-3</v>
      </c>
      <c r="F11" s="102">
        <f>'3. Numbers of CS deliveries'!F11/'1.NUMBERS OF WOMEN'!F26</f>
        <v>5.235602094240838E-3</v>
      </c>
      <c r="G11" s="102">
        <f>'3. Numbers of CS deliveries'!G11/'1.NUMBERS OF WOMEN'!G26</f>
        <v>3.6569148936170214E-3</v>
      </c>
      <c r="H11" s="102">
        <f>'3. Numbers of CS deliveries'!H11/'1.NUMBERS OF WOMEN'!H26</f>
        <v>6.3525674960296452E-3</v>
      </c>
      <c r="I11" s="102">
        <f>'3. Numbers of CS deliveries'!I11/'1.NUMBERS OF WOMEN'!I26</f>
        <v>1.7699115044247787E-3</v>
      </c>
      <c r="J11" s="102">
        <f>'3. Numbers of CS deliveries'!J11/'1.NUMBERS OF WOMEN'!J26</f>
        <v>3.5263003232441962E-3</v>
      </c>
      <c r="K11" s="102">
        <f>'3. Numbers of CS deliveries'!K11/'1.NUMBERS OF WOMEN'!K26</f>
        <v>4.3126684636118602E-3</v>
      </c>
      <c r="L11" s="102">
        <f>'3. Numbers of CS deliveries'!L11/'1.NUMBERS OF WOMEN'!L26</f>
        <v>2.9985007496251873E-3</v>
      </c>
      <c r="M11" s="102">
        <f>'3. Numbers of CS deliveries'!M11/'1.NUMBERS OF WOMEN'!M26</f>
        <v>3.8986354775828458E-3</v>
      </c>
      <c r="N11" s="102">
        <f>'3. Numbers of CS deliveries'!N11/'1.NUMBERS OF WOMEN'!N26</f>
        <v>3.7842951750236518E-3</v>
      </c>
      <c r="O11" s="102">
        <f>'3. Numbers of CS deliveries'!O11/'1.NUMBERS OF WOMEN'!O26</f>
        <v>5.232177894048398E-3</v>
      </c>
      <c r="P11" s="102">
        <f>'3. Numbers of CS deliveries'!P11/'1.NUMBERS OF WOMEN'!P26</f>
        <v>3.0120481927710845E-3</v>
      </c>
      <c r="Q11" s="102">
        <f>'3. Numbers of CS deliveries'!Q11/'1.NUMBERS OF WOMEN'!Q26</f>
        <v>5.7618437900128043E-3</v>
      </c>
      <c r="R11" s="102"/>
      <c r="S11" s="102">
        <f>'3. Numbers of CS deliveries'!S11/'1.NUMBERS OF WOMEN'!S26</f>
        <v>5.3737176355642402E-3</v>
      </c>
      <c r="T11" s="102">
        <f>'3. Numbers of CS deliveries'!T11/'1.NUMBERS OF WOMEN'!T26</f>
        <v>2.3841961852861036E-3</v>
      </c>
      <c r="U11" s="102">
        <f>'3. Numbers of CS deliveries'!U11/'1.NUMBERS OF WOMEN'!U26</f>
        <v>3.0991735537190084E-3</v>
      </c>
      <c r="V11" s="102">
        <f>'3. Numbers of CS deliveries'!V11/'1.NUMBERS OF WOMEN'!V26</f>
        <v>3.4220112595209186E-3</v>
      </c>
      <c r="W11" s="102">
        <f>'3. Numbers of CS deliveries'!W11/'1.NUMBERS OF WOMEN'!W26</f>
        <v>0</v>
      </c>
      <c r="X11" s="102">
        <f>'3. Numbers of CS deliveries'!X11/'1.NUMBERS OF WOMEN'!X26</f>
        <v>2.7223230490018148E-3</v>
      </c>
      <c r="Y11" s="102">
        <f>'3. Numbers of CS deliveries'!Y11/'1.NUMBERS OF WOMEN'!Y26</f>
        <v>2.9146021568055959E-3</v>
      </c>
      <c r="Z11" s="155">
        <f>'3. Numbers of CS deliveries'!Z11/'1.NUMBERS OF WOMEN'!Z26</f>
        <v>3.1746031746031746E-3</v>
      </c>
      <c r="AA11" s="102">
        <f>'3. Numbers of CS deliveries'!AA11/'1.NUMBERS OF WOMEN'!AA26</f>
        <v>1.2722646310432571E-3</v>
      </c>
      <c r="AB11" s="102">
        <f>'3. Numbers of CS deliveries'!AB11/'1.NUMBERS OF WOMEN'!AB26</f>
        <v>5.0960407683261462E-3</v>
      </c>
      <c r="AC11" s="102">
        <f>'3. Numbers of CS deliveries'!AC11/'1.NUMBERS OF WOMEN'!AC26</f>
        <v>2.8248587570621469E-3</v>
      </c>
      <c r="AD11" s="102">
        <f>'3. Numbers of CS deliveries'!AD11/'1.NUMBERS OF WOMEN'!AD26</f>
        <v>1.1618900077459333E-3</v>
      </c>
      <c r="AE11" s="102">
        <f>'3. Numbers of CS deliveries'!AE11/'1.NUMBERS OF WOMEN'!AE26</f>
        <v>1.7788319003854136E-3</v>
      </c>
      <c r="AF11" s="102">
        <f>'3. Numbers of CS deliveries'!AF11/'1.NUMBERS OF WOMEN'!AF26</f>
        <v>4.9132001310186703E-3</v>
      </c>
      <c r="AG11" s="102">
        <f>'3. Numbers of CS deliveries'!AG11/'1.NUMBERS OF WOMEN'!AG26</f>
        <v>4.8055919615552639E-3</v>
      </c>
      <c r="AH11" s="102">
        <f>'3. Numbers of CS deliveries'!AH11/'1.NUMBERS OF WOMEN'!AH26</f>
        <v>4.9881858755578892E-3</v>
      </c>
      <c r="AI11" s="102">
        <f>'3. Numbers of CS deliveries'!AI11/'1.NUMBERS OF WOMEN'!AI26</f>
        <v>2.8993510976114871E-3</v>
      </c>
      <c r="AJ11" s="102">
        <f>'3. Numbers of CS deliveries'!AJ11/'1.NUMBERS OF WOMEN'!AJ26</f>
        <v>1.9659239842726079E-3</v>
      </c>
      <c r="AK11" s="102">
        <f>'3. Numbers of CS deliveries'!AK11/'1.NUMBERS OF WOMEN'!AK26</f>
        <v>3.8338658146964857E-3</v>
      </c>
      <c r="AL11" s="102">
        <f>'3. Numbers of CS deliveries'!AL11/'1.NUMBERS OF WOMEN'!AL26</f>
        <v>2.881844380403458E-3</v>
      </c>
      <c r="AM11" s="102">
        <f>'3. Numbers of CS deliveries'!AM11/'1.NUMBERS OF WOMEN'!AM26</f>
        <v>2.5746652935118436E-3</v>
      </c>
      <c r="AN11" s="102">
        <f>'3. Numbers of CS deliveries'!AN11/'1.NUMBERS OF WOMEN'!AN26</f>
        <v>3.2817627754336614E-3</v>
      </c>
      <c r="AO11" s="102">
        <f>'3. Numbers of CS deliveries'!AO11/'1.NUMBERS OF WOMEN'!AO26</f>
        <v>1.1342155009451797E-2</v>
      </c>
      <c r="AP11" s="102">
        <f>'3. Numbers of CS deliveries'!AP11/'1.NUMBERS OF WOMEN'!AP26</f>
        <v>3.2715376226826608E-3</v>
      </c>
      <c r="AQ11" s="102">
        <f>'3. Numbers of CS deliveries'!AQ11/'1.NUMBERS OF WOMEN'!AQ26</f>
        <v>3.5294117647058825E-3</v>
      </c>
      <c r="AR11" s="102">
        <f>'3. Numbers of CS deliveries'!AR11/'1.NUMBERS OF WOMEN'!AR26</f>
        <v>2.4063251976624267E-3</v>
      </c>
      <c r="AS11" s="102"/>
      <c r="AT11" s="102">
        <f>'3. Numbers of CS deliveries'!AT11/'1.NUMBERS OF WOMEN'!AT26</f>
        <v>4.8192771084337354E-3</v>
      </c>
      <c r="AU11" s="102">
        <f>'3. Numbers of CS deliveries'!AU11/'1.NUMBERS OF WOMEN'!AU26</f>
        <v>3.1424581005586594E-3</v>
      </c>
      <c r="AV11" s="102">
        <f>'3. Numbers of CS deliveries'!AV11/'1.NUMBERS OF WOMEN'!AV26</f>
        <v>5.3003533568904597E-3</v>
      </c>
      <c r="AW11" s="102">
        <f>'3. Numbers of CS deliveries'!AW11/'1.NUMBERS OF WOMEN'!AW26</f>
        <v>6.0015003750937736E-3</v>
      </c>
      <c r="AX11" s="140">
        <f t="shared" si="1"/>
        <v>1.1342155009451797E-2</v>
      </c>
      <c r="AY11" s="140">
        <f t="shared" si="2"/>
        <v>0</v>
      </c>
      <c r="AZ11" s="102">
        <f>'3. Numbers of CS deliveries'!AZ11/'1.NUMBERS OF WOMEN'!AZ26</f>
        <v>3.6004824827911446E-3</v>
      </c>
      <c r="BB11" s="3">
        <v>4</v>
      </c>
      <c r="BC11" s="223">
        <f>SUM(AZ11:AZ12)</f>
        <v>1.9154204039432993E-2</v>
      </c>
    </row>
    <row r="12" spans="1:55" ht="30" customHeight="1" thickTop="1" thickBot="1">
      <c r="A12" s="88" t="s">
        <v>10</v>
      </c>
      <c r="B12" s="89" t="s">
        <v>70</v>
      </c>
      <c r="C12" s="63"/>
      <c r="D12" s="90">
        <f>'3. Numbers of CS deliveries'!D12/'1.NUMBERS OF WOMEN'!D26</f>
        <v>1.5241882041086813E-2</v>
      </c>
      <c r="E12" s="90">
        <f>'3. Numbers of CS deliveries'!E12/'1.NUMBERS OF WOMEN'!E26</f>
        <v>8.3333333333333332E-3</v>
      </c>
      <c r="F12" s="90">
        <f>'3. Numbers of CS deliveries'!F12/'1.NUMBERS OF WOMEN'!F26</f>
        <v>1.6182770109471681E-2</v>
      </c>
      <c r="G12" s="90">
        <f>'3. Numbers of CS deliveries'!G12/'1.NUMBERS OF WOMEN'!G26</f>
        <v>1.795212765957447E-2</v>
      </c>
      <c r="H12" s="90">
        <f>'3. Numbers of CS deliveries'!H12/'1.NUMBERS OF WOMEN'!H26</f>
        <v>1.1116993118051879E-2</v>
      </c>
      <c r="I12" s="90">
        <f>'3. Numbers of CS deliveries'!I12/'1.NUMBERS OF WOMEN'!I26</f>
        <v>0</v>
      </c>
      <c r="J12" s="90">
        <f>'3. Numbers of CS deliveries'!J12/'1.NUMBERS OF WOMEN'!J26</f>
        <v>9.501420315407974E-3</v>
      </c>
      <c r="K12" s="90">
        <f>'3. Numbers of CS deliveries'!K12/'1.NUMBERS OF WOMEN'!K26</f>
        <v>1.1859838274932614E-2</v>
      </c>
      <c r="L12" s="90">
        <f>'3. Numbers of CS deliveries'!L12/'1.NUMBERS OF WOMEN'!L26</f>
        <v>1.6491754122938532E-2</v>
      </c>
      <c r="M12" s="90">
        <f>'3. Numbers of CS deliveries'!M12/'1.NUMBERS OF WOMEN'!M26</f>
        <v>9.7465886939571145E-3</v>
      </c>
      <c r="N12" s="90">
        <f>'3. Numbers of CS deliveries'!N12/'1.NUMBERS OF WOMEN'!N26</f>
        <v>8.9877010406811727E-3</v>
      </c>
      <c r="O12" s="90">
        <f>'3. Numbers of CS deliveries'!O12/'1.NUMBERS OF WOMEN'!O26</f>
        <v>7.8482668410725966E-3</v>
      </c>
      <c r="P12" s="90">
        <f>'3. Numbers of CS deliveries'!P12/'1.NUMBERS OF WOMEN'!P26</f>
        <v>1.355421686746988E-2</v>
      </c>
      <c r="Q12" s="90">
        <f>'3. Numbers of CS deliveries'!Q12/'1.NUMBERS OF WOMEN'!Q26</f>
        <v>2.2407170294494239E-2</v>
      </c>
      <c r="R12" s="90"/>
      <c r="S12" s="90">
        <f>'3. Numbers of CS deliveries'!S12/'1.NUMBERS OF WOMEN'!S26</f>
        <v>2.3937469467513434E-2</v>
      </c>
      <c r="T12" s="90">
        <f>'3. Numbers of CS deliveries'!T12/'1.NUMBERS OF WOMEN'!T26</f>
        <v>4.4277929155313355E-3</v>
      </c>
      <c r="U12" s="90">
        <f>'3. Numbers of CS deliveries'!U12/'1.NUMBERS OF WOMEN'!U26</f>
        <v>1.2396694214876033E-2</v>
      </c>
      <c r="V12" s="90">
        <f>'3. Numbers of CS deliveries'!V12/'1.NUMBERS OF WOMEN'!V26</f>
        <v>1.744121867755823E-2</v>
      </c>
      <c r="W12" s="90">
        <f>'3. Numbers of CS deliveries'!W12/'1.NUMBERS OF WOMEN'!W26</f>
        <v>9.6153846153846159E-3</v>
      </c>
      <c r="X12" s="90">
        <f>'3. Numbers of CS deliveries'!X12/'1.NUMBERS OF WOMEN'!X26</f>
        <v>1.2250453720508167E-2</v>
      </c>
      <c r="Y12" s="90">
        <f>'3. Numbers of CS deliveries'!Y12/'1.NUMBERS OF WOMEN'!Y26</f>
        <v>1.3698630136986301E-2</v>
      </c>
      <c r="Z12" s="151">
        <f>'3. Numbers of CS deliveries'!Z12/'1.NUMBERS OF WOMEN'!Z26</f>
        <v>2.6455026455026454E-2</v>
      </c>
      <c r="AA12" s="90">
        <f>'3. Numbers of CS deliveries'!AA12/'1.NUMBERS OF WOMEN'!AA26</f>
        <v>1.5267175572519083E-2</v>
      </c>
      <c r="AB12" s="90">
        <f>'3. Numbers of CS deliveries'!AB12/'1.NUMBERS OF WOMEN'!AB26</f>
        <v>1.5680125441003528E-2</v>
      </c>
      <c r="AC12" s="90">
        <f>'3. Numbers of CS deliveries'!AC12/'1.NUMBERS OF WOMEN'!AC26</f>
        <v>5.6497175141242938E-3</v>
      </c>
      <c r="AD12" s="90">
        <f>'3. Numbers of CS deliveries'!AD12/'1.NUMBERS OF WOMEN'!AD26</f>
        <v>1.3168086754453912E-2</v>
      </c>
      <c r="AE12" s="90">
        <f>'3. Numbers of CS deliveries'!AE12/'1.NUMBERS OF WOMEN'!AE26</f>
        <v>1.8381262970649275E-2</v>
      </c>
      <c r="AF12" s="90">
        <f>'3. Numbers of CS deliveries'!AF12/'1.NUMBERS OF WOMEN'!AF26</f>
        <v>2.5057320668195219E-2</v>
      </c>
      <c r="AG12" s="90">
        <f>'3. Numbers of CS deliveries'!AG12/'1.NUMBERS OF WOMEN'!AG26</f>
        <v>2.2280471821756225E-2</v>
      </c>
      <c r="AH12" s="90">
        <f>'3. Numbers of CS deliveries'!AH12/'1.NUMBERS OF WOMEN'!AH26</f>
        <v>1.5752165922814386E-2</v>
      </c>
      <c r="AI12" s="90">
        <f>'3. Numbers of CS deliveries'!AI12/'1.NUMBERS OF WOMEN'!AI26</f>
        <v>2.3332873118873394E-2</v>
      </c>
      <c r="AJ12" s="90">
        <f>'3. Numbers of CS deliveries'!AJ12/'1.NUMBERS OF WOMEN'!AJ26</f>
        <v>1.1140235910878113E-2</v>
      </c>
      <c r="AK12" s="90">
        <f>'3. Numbers of CS deliveries'!AK12/'1.NUMBERS OF WOMEN'!AK26</f>
        <v>2.1725239616613417E-2</v>
      </c>
      <c r="AL12" s="90">
        <f>'3. Numbers of CS deliveries'!AL12/'1.NUMBERS OF WOMEN'!AL26</f>
        <v>2.4783861671469742E-2</v>
      </c>
      <c r="AM12" s="90">
        <f>'3. Numbers of CS deliveries'!AM12/'1.NUMBERS OF WOMEN'!AM26</f>
        <v>1.132852729145211E-2</v>
      </c>
      <c r="AN12" s="90">
        <f>'3. Numbers of CS deliveries'!AN12/'1.NUMBERS OF WOMEN'!AN26</f>
        <v>2.1097046413502109E-2</v>
      </c>
      <c r="AO12" s="90">
        <f>'3. Numbers of CS deliveries'!AO12/'1.NUMBERS OF WOMEN'!AO26</f>
        <v>1.890359168241966E-2</v>
      </c>
      <c r="AP12" s="90">
        <f>'3. Numbers of CS deliveries'!AP12/'1.NUMBERS OF WOMEN'!AP26</f>
        <v>1.0905125408942203E-2</v>
      </c>
      <c r="AQ12" s="90">
        <f>'3. Numbers of CS deliveries'!AQ12/'1.NUMBERS OF WOMEN'!AQ26</f>
        <v>1.1764705882352941E-2</v>
      </c>
      <c r="AR12" s="90">
        <f>'3. Numbers of CS deliveries'!AR12/'1.NUMBERS OF WOMEN'!AR26</f>
        <v>1.0656583018219319E-2</v>
      </c>
      <c r="AS12" s="90"/>
      <c r="AT12" s="90">
        <f>'3. Numbers of CS deliveries'!AT12/'1.NUMBERS OF WOMEN'!AT26</f>
        <v>8.0321285140562242E-3</v>
      </c>
      <c r="AU12" s="90">
        <f>'3. Numbers of CS deliveries'!AU12/'1.NUMBERS OF WOMEN'!AU26</f>
        <v>1.3268156424581005E-2</v>
      </c>
      <c r="AV12" s="90">
        <f>'3. Numbers of CS deliveries'!AV12/'1.NUMBERS OF WOMEN'!AV26</f>
        <v>1.4134275618374558E-2</v>
      </c>
      <c r="AW12" s="90">
        <f>'3. Numbers of CS deliveries'!AW12/'1.NUMBERS OF WOMEN'!AW26</f>
        <v>9.0022505626406596E-3</v>
      </c>
      <c r="AX12" s="140">
        <f t="shared" si="1"/>
        <v>2.6455026455026454E-2</v>
      </c>
      <c r="AY12" s="140">
        <f t="shared" si="2"/>
        <v>0</v>
      </c>
      <c r="AZ12" s="90">
        <f>'3. Numbers of CS deliveries'!AZ12/'1.NUMBERS OF WOMEN'!AZ26</f>
        <v>1.5553721556641847E-2</v>
      </c>
      <c r="BB12" s="3"/>
      <c r="BC12" s="3"/>
    </row>
    <row r="13" spans="1:55" ht="30" customHeight="1" thickTop="1" thickBot="1">
      <c r="A13" s="91" t="s">
        <v>9</v>
      </c>
      <c r="B13" s="103" t="s">
        <v>71</v>
      </c>
      <c r="C13" s="63"/>
      <c r="D13" s="93">
        <f>'3. Numbers of CS deliveries'!D13/'1.NUMBERS OF WOMEN'!D26</f>
        <v>9.2776673293571907E-3</v>
      </c>
      <c r="E13" s="93">
        <f>'3. Numbers of CS deliveries'!E13/'1.NUMBERS OF WOMEN'!E26</f>
        <v>1.0185185185185186E-2</v>
      </c>
      <c r="F13" s="93">
        <f>'3. Numbers of CS deliveries'!F13/'1.NUMBERS OF WOMEN'!F26</f>
        <v>8.0913850547358404E-3</v>
      </c>
      <c r="G13" s="93">
        <f>'3. Numbers of CS deliveries'!G13/'1.NUMBERS OF WOMEN'!G26</f>
        <v>1.1303191489361703E-2</v>
      </c>
      <c r="H13" s="93">
        <f>'3. Numbers of CS deliveries'!H13/'1.NUMBERS OF WOMEN'!H26</f>
        <v>1.2175754367390153E-2</v>
      </c>
      <c r="I13" s="93">
        <f>'3. Numbers of CS deliveries'!I13/'1.NUMBERS OF WOMEN'!I26</f>
        <v>5.3097345132743362E-3</v>
      </c>
      <c r="J13" s="93">
        <f>'3. Numbers of CS deliveries'!J13/'1.NUMBERS OF WOMEN'!J26</f>
        <v>8.0321285140562242E-3</v>
      </c>
      <c r="K13" s="93">
        <f>'3. Numbers of CS deliveries'!K13/'1.NUMBERS OF WOMEN'!K26</f>
        <v>8.0862533692722376E-3</v>
      </c>
      <c r="L13" s="93">
        <f>'3. Numbers of CS deliveries'!L13/'1.NUMBERS OF WOMEN'!L26</f>
        <v>6.8965517241379309E-3</v>
      </c>
      <c r="M13" s="93">
        <f>'3. Numbers of CS deliveries'!M13/'1.NUMBERS OF WOMEN'!M26</f>
        <v>8.771929824561403E-3</v>
      </c>
      <c r="N13" s="93">
        <f>'3. Numbers of CS deliveries'!N13/'1.NUMBERS OF WOMEN'!N26</f>
        <v>7.0955534531693476E-3</v>
      </c>
      <c r="O13" s="93">
        <f>'3. Numbers of CS deliveries'!O13/'1.NUMBERS OF WOMEN'!O26</f>
        <v>1.0464355788096796E-2</v>
      </c>
      <c r="P13" s="93">
        <f>'3. Numbers of CS deliveries'!P13/'1.NUMBERS OF WOMEN'!P26</f>
        <v>1.0542168674698794E-2</v>
      </c>
      <c r="Q13" s="93">
        <f>'3. Numbers of CS deliveries'!Q13/'1.NUMBERS OF WOMEN'!Q26</f>
        <v>1.1523687580025609E-2</v>
      </c>
      <c r="R13" s="93"/>
      <c r="S13" s="93">
        <f>'3. Numbers of CS deliveries'!S13/'1.NUMBERS OF WOMEN'!S26</f>
        <v>5.8622374206155348E-3</v>
      </c>
      <c r="T13" s="93">
        <f>'3. Numbers of CS deliveries'!T13/'1.NUMBERS OF WOMEN'!T26</f>
        <v>2.3841961852861036E-3</v>
      </c>
      <c r="U13" s="93">
        <f>'3. Numbers of CS deliveries'!U13/'1.NUMBERS OF WOMEN'!U26</f>
        <v>5.681818181818182E-3</v>
      </c>
      <c r="V13" s="93">
        <f>'3. Numbers of CS deliveries'!V13/'1.NUMBERS OF WOMEN'!V26</f>
        <v>4.9674356993045588E-3</v>
      </c>
      <c r="W13" s="93">
        <f>'3. Numbers of CS deliveries'!W13/'1.NUMBERS OF WOMEN'!W26</f>
        <v>6.41025641025641E-3</v>
      </c>
      <c r="X13" s="93">
        <f>'3. Numbers of CS deliveries'!X13/'1.NUMBERS OF WOMEN'!X26</f>
        <v>5.8983666061705993E-3</v>
      </c>
      <c r="Y13" s="93">
        <f>'3. Numbers of CS deliveries'!Y13/'1.NUMBERS OF WOMEN'!Y26</f>
        <v>9.6181871174584668E-3</v>
      </c>
      <c r="Z13" s="152">
        <f>'3. Numbers of CS deliveries'!Z13/'1.NUMBERS OF WOMEN'!Z26</f>
        <v>6.3492063492063492E-3</v>
      </c>
      <c r="AA13" s="93">
        <f>'3. Numbers of CS deliveries'!AA13/'1.NUMBERS OF WOMEN'!AA26</f>
        <v>6.3613231552162846E-3</v>
      </c>
      <c r="AB13" s="93">
        <f>'3. Numbers of CS deliveries'!AB13/'1.NUMBERS OF WOMEN'!AB26</f>
        <v>7.8400627205017642E-3</v>
      </c>
      <c r="AC13" s="93">
        <f>'3. Numbers of CS deliveries'!AC13/'1.NUMBERS OF WOMEN'!AC26</f>
        <v>8.4745762711864406E-3</v>
      </c>
      <c r="AD13" s="93">
        <f>'3. Numbers of CS deliveries'!AD13/'1.NUMBERS OF WOMEN'!AD26</f>
        <v>6.9713400464756006E-3</v>
      </c>
      <c r="AE13" s="93">
        <f>'3. Numbers of CS deliveries'!AE13/'1.NUMBERS OF WOMEN'!AE26</f>
        <v>1.0376519418914912E-2</v>
      </c>
      <c r="AF13" s="93">
        <f>'3. Numbers of CS deliveries'!AF13/'1.NUMBERS OF WOMEN'!AF26</f>
        <v>1.2283000327546676E-2</v>
      </c>
      <c r="AG13" s="93">
        <f>'3. Numbers of CS deliveries'!AG13/'1.NUMBERS OF WOMEN'!AG26</f>
        <v>8.955875928352992E-3</v>
      </c>
      <c r="AH13" s="93">
        <f>'3. Numbers of CS deliveries'!AH13/'1.NUMBERS OF WOMEN'!AH26</f>
        <v>7.6135468626936202E-3</v>
      </c>
      <c r="AI13" s="93">
        <f>'3. Numbers of CS deliveries'!AI13/'1.NUMBERS OF WOMEN'!AI26</f>
        <v>5.108380505315477E-3</v>
      </c>
      <c r="AJ13" s="93">
        <f>'3. Numbers of CS deliveries'!AJ13/'1.NUMBERS OF WOMEN'!AJ26</f>
        <v>9.8296199213630409E-3</v>
      </c>
      <c r="AK13" s="93">
        <f>'3. Numbers of CS deliveries'!AK13/'1.NUMBERS OF WOMEN'!AK26</f>
        <v>4.4728434504792336E-3</v>
      </c>
      <c r="AL13" s="93">
        <f>'3. Numbers of CS deliveries'!AL13/'1.NUMBERS OF WOMEN'!AL26</f>
        <v>4.6109510086455334E-3</v>
      </c>
      <c r="AM13" s="93">
        <f>'3. Numbers of CS deliveries'!AM13/'1.NUMBERS OF WOMEN'!AM26</f>
        <v>8.7538619979402685E-3</v>
      </c>
      <c r="AN13" s="93">
        <f>'3. Numbers of CS deliveries'!AN13/'1.NUMBERS OF WOMEN'!AN26</f>
        <v>1.0314111579934365E-2</v>
      </c>
      <c r="AO13" s="93">
        <f>'3. Numbers of CS deliveries'!AO13/'1.NUMBERS OF WOMEN'!AO26</f>
        <v>1.3232514177693762E-2</v>
      </c>
      <c r="AP13" s="93">
        <f>'3. Numbers of CS deliveries'!AP13/'1.NUMBERS OF WOMEN'!AP26</f>
        <v>9.8146128680479828E-3</v>
      </c>
      <c r="AQ13" s="93">
        <f>'3. Numbers of CS deliveries'!AQ13/'1.NUMBERS OF WOMEN'!AQ26</f>
        <v>7.058823529411765E-3</v>
      </c>
      <c r="AR13" s="93">
        <f>'3. Numbers of CS deliveries'!AR13/'1.NUMBERS OF WOMEN'!AR26</f>
        <v>1.2375386730835339E-2</v>
      </c>
      <c r="AS13" s="93"/>
      <c r="AT13" s="93">
        <f>'3. Numbers of CS deliveries'!AT13/'1.NUMBERS OF WOMEN'!AT26</f>
        <v>5.6224899598393578E-3</v>
      </c>
      <c r="AU13" s="93">
        <f>'3. Numbers of CS deliveries'!AU13/'1.NUMBERS OF WOMEN'!AU26</f>
        <v>6.6340782122905027E-3</v>
      </c>
      <c r="AV13" s="93">
        <f>'3. Numbers of CS deliveries'!AV13/'1.NUMBERS OF WOMEN'!AV26</f>
        <v>1.2367491166077738E-2</v>
      </c>
      <c r="AW13" s="93">
        <f>'3. Numbers of CS deliveries'!AW13/'1.NUMBERS OF WOMEN'!AW26</f>
        <v>9.0022505626406596E-3</v>
      </c>
      <c r="AX13" s="140">
        <f t="shared" si="1"/>
        <v>1.3232514177693762E-2</v>
      </c>
      <c r="AY13" s="140">
        <f t="shared" si="2"/>
        <v>2.3841961852861036E-3</v>
      </c>
      <c r="AZ13" s="93">
        <f>'3. Numbers of CS deliveries'!AZ13/'1.NUMBERS OF WOMEN'!AZ26</f>
        <v>7.9990568005586637E-3</v>
      </c>
      <c r="BB13" s="3">
        <v>5</v>
      </c>
      <c r="BC13" s="223">
        <f>SUM(AZ13:AZ15)</f>
        <v>4.1237767882245174E-2</v>
      </c>
    </row>
    <row r="14" spans="1:55" ht="30" customHeight="1" thickTop="1" thickBot="1">
      <c r="A14" s="100" t="s">
        <v>8</v>
      </c>
      <c r="B14" s="104" t="s">
        <v>72</v>
      </c>
      <c r="C14" s="63"/>
      <c r="D14" s="105">
        <f>'3. Numbers of CS deliveries'!D14/'1.NUMBERS OF WOMEN'!D26</f>
        <v>3.6447978793903248E-3</v>
      </c>
      <c r="E14" s="105">
        <f>'3. Numbers of CS deliveries'!E14/'1.NUMBERS OF WOMEN'!E26</f>
        <v>9.2592592592592596E-4</v>
      </c>
      <c r="F14" s="105">
        <f>'3. Numbers of CS deliveries'!F14/'1.NUMBERS OF WOMEN'!F26</f>
        <v>2.8557829604950024E-3</v>
      </c>
      <c r="G14" s="105">
        <f>'3. Numbers of CS deliveries'!G14/'1.NUMBERS OF WOMEN'!G26</f>
        <v>1.6622340425531915E-3</v>
      </c>
      <c r="H14" s="105">
        <f>'3. Numbers of CS deliveries'!H14/'1.NUMBERS OF WOMEN'!H26</f>
        <v>6.3525674960296452E-3</v>
      </c>
      <c r="I14" s="105">
        <f>'3. Numbers of CS deliveries'!I14/'1.NUMBERS OF WOMEN'!I26</f>
        <v>3.5398230088495575E-3</v>
      </c>
      <c r="J14" s="105">
        <f>'3. Numbers of CS deliveries'!J14/'1.NUMBERS OF WOMEN'!J26</f>
        <v>4.5058281908120284E-3</v>
      </c>
      <c r="K14" s="105">
        <f>'3. Numbers of CS deliveries'!K14/'1.NUMBERS OF WOMEN'!K26</f>
        <v>3.7735849056603774E-3</v>
      </c>
      <c r="L14" s="105">
        <f>'3. Numbers of CS deliveries'!L14/'1.NUMBERS OF WOMEN'!L26</f>
        <v>2.6986506746626685E-3</v>
      </c>
      <c r="M14" s="105">
        <f>'3. Numbers of CS deliveries'!M14/'1.NUMBERS OF WOMEN'!M26</f>
        <v>5.8479532163742687E-3</v>
      </c>
      <c r="N14" s="105">
        <f>'3. Numbers of CS deliveries'!N14/'1.NUMBERS OF WOMEN'!N26</f>
        <v>5.6764427625354778E-3</v>
      </c>
      <c r="O14" s="105">
        <f>'3. Numbers of CS deliveries'!O14/'1.NUMBERS OF WOMEN'!O26</f>
        <v>4.5781556572923477E-3</v>
      </c>
      <c r="P14" s="105">
        <f>'3. Numbers of CS deliveries'!P14/'1.NUMBERS OF WOMEN'!P26</f>
        <v>7.5301204819277108E-3</v>
      </c>
      <c r="Q14" s="105">
        <f>'3. Numbers of CS deliveries'!Q14/'1.NUMBERS OF WOMEN'!Q26</f>
        <v>3.201024327784891E-3</v>
      </c>
      <c r="R14" s="105"/>
      <c r="S14" s="105">
        <f>'3. Numbers of CS deliveries'!S14/'1.NUMBERS OF WOMEN'!S26</f>
        <v>1.9540791402051783E-3</v>
      </c>
      <c r="T14" s="105">
        <f>'3. Numbers of CS deliveries'!T14/'1.NUMBERS OF WOMEN'!T26</f>
        <v>1.7029972752043597E-3</v>
      </c>
      <c r="U14" s="105">
        <f>'3. Numbers of CS deliveries'!U14/'1.NUMBERS OF WOMEN'!U26</f>
        <v>3.0991735537190084E-3</v>
      </c>
      <c r="V14" s="105">
        <f>'3. Numbers of CS deliveries'!V14/'1.NUMBERS OF WOMEN'!V26</f>
        <v>3.0908488795672812E-3</v>
      </c>
      <c r="W14" s="105">
        <f>'3. Numbers of CS deliveries'!W14/'1.NUMBERS OF WOMEN'!W26</f>
        <v>3.205128205128205E-3</v>
      </c>
      <c r="X14" s="105">
        <f>'3. Numbers of CS deliveries'!X14/'1.NUMBERS OF WOMEN'!X26</f>
        <v>1.3611615245009074E-3</v>
      </c>
      <c r="Y14" s="105">
        <f>'3. Numbers of CS deliveries'!Y14/'1.NUMBERS OF WOMEN'!Y26</f>
        <v>1.457301078402798E-3</v>
      </c>
      <c r="Z14" s="156">
        <f>'3. Numbers of CS deliveries'!Z14/'1.NUMBERS OF WOMEN'!Z26</f>
        <v>4.2328042328042331E-3</v>
      </c>
      <c r="AA14" s="105">
        <f>'3. Numbers of CS deliveries'!AA14/'1.NUMBERS OF WOMEN'!AA26</f>
        <v>2.5445292620865142E-3</v>
      </c>
      <c r="AB14" s="105">
        <f>'3. Numbers of CS deliveries'!AB14/'1.NUMBERS OF WOMEN'!AB26</f>
        <v>3.5280282242257936E-3</v>
      </c>
      <c r="AC14" s="105">
        <f>'3. Numbers of CS deliveries'!AC14/'1.NUMBERS OF WOMEN'!AC26</f>
        <v>0</v>
      </c>
      <c r="AD14" s="105">
        <f>'3. Numbers of CS deliveries'!AD14/'1.NUMBERS OF WOMEN'!AD26</f>
        <v>1.5491866769945779E-3</v>
      </c>
      <c r="AE14" s="105">
        <f>'3. Numbers of CS deliveries'!AE14/'1.NUMBERS OF WOMEN'!AE26</f>
        <v>2.3717758671805513E-3</v>
      </c>
      <c r="AF14" s="105">
        <f>'3. Numbers of CS deliveries'!AF14/'1.NUMBERS OF WOMEN'!AF26</f>
        <v>3.7667867671143137E-3</v>
      </c>
      <c r="AG14" s="105">
        <f>'3. Numbers of CS deliveries'!AG14/'1.NUMBERS OF WOMEN'!AG26</f>
        <v>4.3687199650502403E-3</v>
      </c>
      <c r="AH14" s="105">
        <f>'3. Numbers of CS deliveries'!AH14/'1.NUMBERS OF WOMEN'!AH26</f>
        <v>5.250721974271462E-3</v>
      </c>
      <c r="AI14" s="105">
        <f>'3. Numbers of CS deliveries'!AI14/'1.NUMBERS OF WOMEN'!AI26</f>
        <v>2.2090294077039899E-3</v>
      </c>
      <c r="AJ14" s="105">
        <f>'3. Numbers of CS deliveries'!AJ14/'1.NUMBERS OF WOMEN'!AJ26</f>
        <v>3.27653997378768E-3</v>
      </c>
      <c r="AK14" s="105">
        <f>'3. Numbers of CS deliveries'!AK14/'1.NUMBERS OF WOMEN'!AK26</f>
        <v>2.5559105431309905E-3</v>
      </c>
      <c r="AL14" s="105">
        <f>'3. Numbers of CS deliveries'!AL14/'1.NUMBERS OF WOMEN'!AL26</f>
        <v>1.7291066282420749E-3</v>
      </c>
      <c r="AM14" s="105">
        <f>'3. Numbers of CS deliveries'!AM14/'1.NUMBERS OF WOMEN'!AM26</f>
        <v>5.1493305870236872E-3</v>
      </c>
      <c r="AN14" s="105">
        <f>'3. Numbers of CS deliveries'!AN14/'1.NUMBERS OF WOMEN'!AN26</f>
        <v>9.3764650726676048E-4</v>
      </c>
      <c r="AO14" s="105">
        <f>'3. Numbers of CS deliveries'!AO14/'1.NUMBERS OF WOMEN'!AO26</f>
        <v>5.6710775047258983E-3</v>
      </c>
      <c r="AP14" s="105">
        <f>'3. Numbers of CS deliveries'!AP14/'1.NUMBERS OF WOMEN'!AP26</f>
        <v>6.5430752453653216E-3</v>
      </c>
      <c r="AQ14" s="105">
        <f>'3. Numbers of CS deliveries'!AQ14/'1.NUMBERS OF WOMEN'!AQ26</f>
        <v>5.8823529411764705E-3</v>
      </c>
      <c r="AR14" s="105">
        <f>'3. Numbers of CS deliveries'!AR14/'1.NUMBERS OF WOMEN'!AR26</f>
        <v>3.4376074252320385E-3</v>
      </c>
      <c r="AS14" s="105"/>
      <c r="AT14" s="105">
        <f>'3. Numbers of CS deliveries'!AT14/'1.NUMBERS OF WOMEN'!AT26</f>
        <v>6.4257028112449802E-3</v>
      </c>
      <c r="AU14" s="105">
        <f>'3. Numbers of CS deliveries'!AU14/'1.NUMBERS OF WOMEN'!AU26</f>
        <v>6.2849162011173187E-3</v>
      </c>
      <c r="AV14" s="105">
        <f>'3. Numbers of CS deliveries'!AV14/'1.NUMBERS OF WOMEN'!AV26</f>
        <v>7.0671378091872791E-3</v>
      </c>
      <c r="AW14" s="105">
        <f>'3. Numbers of CS deliveries'!AW14/'1.NUMBERS OF WOMEN'!AW26</f>
        <v>3.7509377344336083E-3</v>
      </c>
      <c r="AX14" s="140">
        <f t="shared" si="1"/>
        <v>7.5301204819277108E-3</v>
      </c>
      <c r="AY14" s="140">
        <f t="shared" si="2"/>
        <v>0</v>
      </c>
      <c r="AZ14" s="105">
        <f>'3. Numbers of CS deliveries'!AZ14/'1.NUMBERS OF WOMEN'!AZ26</f>
        <v>3.491651778021639E-3</v>
      </c>
      <c r="BB14" s="3"/>
      <c r="BC14" s="3"/>
    </row>
    <row r="15" spans="1:55" ht="30" customHeight="1" thickTop="1" thickBot="1">
      <c r="A15" s="106" t="s">
        <v>10</v>
      </c>
      <c r="B15" s="107" t="s">
        <v>73</v>
      </c>
      <c r="C15" s="63"/>
      <c r="D15" s="108">
        <f>'3. Numbers of CS deliveries'!D15/'1.NUMBERS OF WOMEN'!D26</f>
        <v>2.3856858846918488E-2</v>
      </c>
      <c r="E15" s="108">
        <f>'3. Numbers of CS deliveries'!E15/'1.NUMBERS OF WOMEN'!E26</f>
        <v>1.8518518518518517E-2</v>
      </c>
      <c r="F15" s="108">
        <f>'3. Numbers of CS deliveries'!F15/'1.NUMBERS OF WOMEN'!F26</f>
        <v>3.1413612565445025E-2</v>
      </c>
      <c r="G15" s="108">
        <f>'3. Numbers of CS deliveries'!G15/'1.NUMBERS OF WOMEN'!G26</f>
        <v>3.2912234042553189E-2</v>
      </c>
      <c r="H15" s="108">
        <f>'3. Numbers of CS deliveries'!H15/'1.NUMBERS OF WOMEN'!H26</f>
        <v>2.6469031233456855E-2</v>
      </c>
      <c r="I15" s="108">
        <f>'3. Numbers of CS deliveries'!I15/'1.NUMBERS OF WOMEN'!I26</f>
        <v>2.831858407079646E-2</v>
      </c>
      <c r="J15" s="108">
        <f>'3. Numbers of CS deliveries'!J15/'1.NUMBERS OF WOMEN'!J26</f>
        <v>2.7524733078656088E-2</v>
      </c>
      <c r="K15" s="108">
        <f>'3. Numbers of CS deliveries'!K15/'1.NUMBERS OF WOMEN'!K26</f>
        <v>1.9946091644204852E-2</v>
      </c>
      <c r="L15" s="108">
        <f>'3. Numbers of CS deliveries'!L15/'1.NUMBERS OF WOMEN'!L26</f>
        <v>1.8290854572713643E-2</v>
      </c>
      <c r="M15" s="108">
        <f>'3. Numbers of CS deliveries'!M15/'1.NUMBERS OF WOMEN'!M26</f>
        <v>3.0214424951267055E-2</v>
      </c>
      <c r="N15" s="108">
        <f>'3. Numbers of CS deliveries'!N15/'1.NUMBERS OF WOMEN'!N26</f>
        <v>2.9328287606433301E-2</v>
      </c>
      <c r="O15" s="108">
        <f>'3. Numbers of CS deliveries'!O15/'1.NUMBERS OF WOMEN'!O26</f>
        <v>1.7004578155657292E-2</v>
      </c>
      <c r="P15" s="108">
        <f>'3. Numbers of CS deliveries'!P15/'1.NUMBERS OF WOMEN'!P26</f>
        <v>2.5602409638554216E-2</v>
      </c>
      <c r="Q15" s="108">
        <f>'3. Numbers of CS deliveries'!Q15/'1.NUMBERS OF WOMEN'!Q26</f>
        <v>2.1126760563380281E-2</v>
      </c>
      <c r="R15" s="108"/>
      <c r="S15" s="108">
        <f>'3. Numbers of CS deliveries'!S15/'1.NUMBERS OF WOMEN'!S26</f>
        <v>2.247191011235955E-2</v>
      </c>
      <c r="T15" s="108">
        <f>'3. Numbers of CS deliveries'!T15/'1.NUMBERS OF WOMEN'!T26</f>
        <v>2.282016348773842E-2</v>
      </c>
      <c r="U15" s="108">
        <f>'3. Numbers of CS deliveries'!U15/'1.NUMBERS OF WOMEN'!U26</f>
        <v>2.1694214876033058E-2</v>
      </c>
      <c r="V15" s="108">
        <f>'3. Numbers of CS deliveries'!V15/'1.NUMBERS OF WOMEN'!V26</f>
        <v>1.7220443757589139E-2</v>
      </c>
      <c r="W15" s="108">
        <f>'3. Numbers of CS deliveries'!W15/'1.NUMBERS OF WOMEN'!W26</f>
        <v>4.1666666666666664E-2</v>
      </c>
      <c r="X15" s="108">
        <f>'3. Numbers of CS deliveries'!X15/'1.NUMBERS OF WOMEN'!X26</f>
        <v>2.4500907441016333E-2</v>
      </c>
      <c r="Y15" s="108">
        <f>'3. Numbers of CS deliveries'!Y15/'1.NUMBERS OF WOMEN'!Y26</f>
        <v>2.3608277470125328E-2</v>
      </c>
      <c r="Z15" s="157">
        <f>'3. Numbers of CS deliveries'!Z15/'1.NUMBERS OF WOMEN'!Z26</f>
        <v>2.8571428571428571E-2</v>
      </c>
      <c r="AA15" s="108">
        <f>'3. Numbers of CS deliveries'!AA15/'1.NUMBERS OF WOMEN'!AA26</f>
        <v>3.8167938931297711E-2</v>
      </c>
      <c r="AB15" s="108">
        <f>'3. Numbers of CS deliveries'!AB15/'1.NUMBERS OF WOMEN'!AB26</f>
        <v>3.0968247745981968E-2</v>
      </c>
      <c r="AC15" s="108">
        <f>'3. Numbers of CS deliveries'!AC15/'1.NUMBERS OF WOMEN'!AC26</f>
        <v>1.977401129943503E-2</v>
      </c>
      <c r="AD15" s="108">
        <f>'3. Numbers of CS deliveries'!AD15/'1.NUMBERS OF WOMEN'!AD26</f>
        <v>2.2850503485670023E-2</v>
      </c>
      <c r="AE15" s="108">
        <f>'3. Numbers of CS deliveries'!AE15/'1.NUMBERS OF WOMEN'!AE26</f>
        <v>3.9134301808479099E-2</v>
      </c>
      <c r="AF15" s="108">
        <f>'3. Numbers of CS deliveries'!AF15/'1.NUMBERS OF WOMEN'!AF26</f>
        <v>4.9295774647887321E-2</v>
      </c>
      <c r="AG15" s="108">
        <f>'3. Numbers of CS deliveries'!AG15/'1.NUMBERS OF WOMEN'!AG26</f>
        <v>3.6478811708169509E-2</v>
      </c>
      <c r="AH15" s="108">
        <f>'3. Numbers of CS deliveries'!AH15/'1.NUMBERS OF WOMEN'!AH26</f>
        <v>3.9117878708322396E-2</v>
      </c>
      <c r="AI15" s="108">
        <f>'3. Numbers of CS deliveries'!AI15/'1.NUMBERS OF WOMEN'!AI26</f>
        <v>4.2247687422338809E-2</v>
      </c>
      <c r="AJ15" s="108">
        <f>'3. Numbers of CS deliveries'!AJ15/'1.NUMBERS OF WOMEN'!AJ26</f>
        <v>4.9148099606815203E-2</v>
      </c>
      <c r="AK15" s="108">
        <f>'3. Numbers of CS deliveries'!AK15/'1.NUMBERS OF WOMEN'!AK26</f>
        <v>4.9201277955271565E-2</v>
      </c>
      <c r="AL15" s="108">
        <f>'3. Numbers of CS deliveries'!AL15/'1.NUMBERS OF WOMEN'!AL26</f>
        <v>2.824207492795389E-2</v>
      </c>
      <c r="AM15" s="108">
        <f>'3. Numbers of CS deliveries'!AM15/'1.NUMBERS OF WOMEN'!AM26</f>
        <v>3.3470648815653967E-2</v>
      </c>
      <c r="AN15" s="108">
        <f>'3. Numbers of CS deliveries'!AN15/'1.NUMBERS OF WOMEN'!AN26</f>
        <v>2.3909985935302389E-2</v>
      </c>
      <c r="AO15" s="108">
        <f>'3. Numbers of CS deliveries'!AO15/'1.NUMBERS OF WOMEN'!AO26</f>
        <v>3.5916824196597356E-2</v>
      </c>
      <c r="AP15" s="108">
        <f>'3. Numbers of CS deliveries'!AP15/'1.NUMBERS OF WOMEN'!AP26</f>
        <v>3.162486368593239E-2</v>
      </c>
      <c r="AQ15" s="108">
        <f>'3. Numbers of CS deliveries'!AQ15/'1.NUMBERS OF WOMEN'!AQ26</f>
        <v>2.3529411764705882E-2</v>
      </c>
      <c r="AR15" s="108">
        <f>'3. Numbers of CS deliveries'!AR15/'1.NUMBERS OF WOMEN'!AR26</f>
        <v>2.6469577174286697E-2</v>
      </c>
      <c r="AS15" s="108"/>
      <c r="AT15" s="108">
        <f>'3. Numbers of CS deliveries'!AT15/'1.NUMBERS OF WOMEN'!AT26</f>
        <v>3.0522088353413655E-2</v>
      </c>
      <c r="AU15" s="108">
        <f>'3. Numbers of CS deliveries'!AU15/'1.NUMBERS OF WOMEN'!AU26</f>
        <v>2.409217877094972E-2</v>
      </c>
      <c r="AV15" s="108">
        <f>'3. Numbers of CS deliveries'!AV15/'1.NUMBERS OF WOMEN'!AV26</f>
        <v>4.5936395759717315E-2</v>
      </c>
      <c r="AW15" s="108">
        <f>'3. Numbers of CS deliveries'!AW15/'1.NUMBERS OF WOMEN'!AW26</f>
        <v>2.4756189047261814E-2</v>
      </c>
      <c r="AX15" s="140">
        <f t="shared" si="1"/>
        <v>4.9295774647887321E-2</v>
      </c>
      <c r="AY15" s="140">
        <f t="shared" si="2"/>
        <v>1.7004578155657292E-2</v>
      </c>
      <c r="AZ15" s="108">
        <f>'3. Numbers of CS deliveries'!AZ15/'1.NUMBERS OF WOMEN'!AZ26</f>
        <v>2.9747059303664874E-2</v>
      </c>
      <c r="BB15" s="3"/>
      <c r="BC15" s="3"/>
    </row>
    <row r="16" spans="1:55" ht="30" customHeight="1" thickTop="1" thickBot="1">
      <c r="A16" s="97">
        <v>6</v>
      </c>
      <c r="B16" s="109" t="s">
        <v>17</v>
      </c>
      <c r="C16" s="63"/>
      <c r="D16" s="110">
        <f>'3. Numbers of CS deliveries'!D16/'1.NUMBERS OF WOMEN'!D26</f>
        <v>1.6898608349900597E-2</v>
      </c>
      <c r="E16" s="110">
        <f>'3. Numbers of CS deliveries'!E16/'1.NUMBERS OF WOMEN'!E26</f>
        <v>1.5740740740740739E-2</v>
      </c>
      <c r="F16" s="110">
        <f>'3. Numbers of CS deliveries'!F16/'1.NUMBERS OF WOMEN'!F26</f>
        <v>1.9990480723465015E-2</v>
      </c>
      <c r="G16" s="110">
        <f>'3. Numbers of CS deliveries'!G16/'1.NUMBERS OF WOMEN'!G26</f>
        <v>1.9614361702127658E-2</v>
      </c>
      <c r="H16" s="110">
        <f>'3. Numbers of CS deliveries'!H16/'1.NUMBERS OF WOMEN'!H26</f>
        <v>1.5352038115404976E-2</v>
      </c>
      <c r="I16" s="110">
        <f>'3. Numbers of CS deliveries'!I16/'1.NUMBERS OF WOMEN'!I26</f>
        <v>1.415929203539823E-2</v>
      </c>
      <c r="J16" s="110">
        <f>'3. Numbers of CS deliveries'!J16/'1.NUMBERS OF WOMEN'!J26</f>
        <v>1.7827407189734547E-2</v>
      </c>
      <c r="K16" s="110">
        <f>'3. Numbers of CS deliveries'!K16/'1.NUMBERS OF WOMEN'!K26</f>
        <v>1.6711590296495958E-2</v>
      </c>
      <c r="L16" s="110">
        <f>'3. Numbers of CS deliveries'!L16/'1.NUMBERS OF WOMEN'!L26</f>
        <v>1.5592203898050975E-2</v>
      </c>
      <c r="M16" s="110">
        <f>'3. Numbers of CS deliveries'!M16/'1.NUMBERS OF WOMEN'!M26</f>
        <v>1.7543859649122806E-2</v>
      </c>
      <c r="N16" s="110">
        <f>'3. Numbers of CS deliveries'!N16/'1.NUMBERS OF WOMEN'!N26</f>
        <v>1.6556291390728478E-2</v>
      </c>
      <c r="O16" s="110">
        <f>'3. Numbers of CS deliveries'!O16/'1.NUMBERS OF WOMEN'!O26</f>
        <v>2.0928711576193592E-2</v>
      </c>
      <c r="P16" s="110">
        <f>'3. Numbers of CS deliveries'!P16/'1.NUMBERS OF WOMEN'!P26</f>
        <v>1.6566265060240965E-2</v>
      </c>
      <c r="Q16" s="110">
        <f>'3. Numbers of CS deliveries'!Q16/'1.NUMBERS OF WOMEN'!Q26</f>
        <v>1.7285531370038413E-2</v>
      </c>
      <c r="R16" s="110"/>
      <c r="S16" s="110">
        <f>'3. Numbers of CS deliveries'!S16/'1.NUMBERS OF WOMEN'!S26</f>
        <v>2.0517830972154372E-2</v>
      </c>
      <c r="T16" s="110">
        <f>'3. Numbers of CS deliveries'!T16/'1.NUMBERS OF WOMEN'!T26</f>
        <v>1.2602179836512262E-2</v>
      </c>
      <c r="U16" s="110">
        <f>'3. Numbers of CS deliveries'!U16/'1.NUMBERS OF WOMEN'!U26</f>
        <v>1.0847107438016529E-2</v>
      </c>
      <c r="V16" s="110">
        <f>'3. Numbers of CS deliveries'!V16/'1.NUMBERS OF WOMEN'!V26</f>
        <v>1.7220443757589139E-2</v>
      </c>
      <c r="W16" s="110">
        <f>'3. Numbers of CS deliveries'!W16/'1.NUMBERS OF WOMEN'!W26</f>
        <v>1.9230769230769232E-2</v>
      </c>
      <c r="X16" s="110">
        <f>'3. Numbers of CS deliveries'!X16/'1.NUMBERS OF WOMEN'!X26</f>
        <v>1.7695099818511795E-2</v>
      </c>
      <c r="Y16" s="110">
        <f>'3. Numbers of CS deliveries'!Y16/'1.NUMBERS OF WOMEN'!Y26</f>
        <v>1.7779073156514134E-2</v>
      </c>
      <c r="Z16" s="158">
        <f>'3. Numbers of CS deliveries'!Z16/'1.NUMBERS OF WOMEN'!Z26</f>
        <v>2.0105820105820106E-2</v>
      </c>
      <c r="AA16" s="110">
        <f>'3. Numbers of CS deliveries'!AA16/'1.NUMBERS OF WOMEN'!AA26</f>
        <v>7.6335877862595417E-3</v>
      </c>
      <c r="AB16" s="110">
        <f>'3. Numbers of CS deliveries'!AB16/'1.NUMBERS OF WOMEN'!AB26</f>
        <v>1.764014112112897E-2</v>
      </c>
      <c r="AC16" s="110">
        <f>'3. Numbers of CS deliveries'!AC16/'1.NUMBERS OF WOMEN'!AC26</f>
        <v>1.4124293785310734E-2</v>
      </c>
      <c r="AD16" s="110">
        <f>'3. Numbers of CS deliveries'!AD16/'1.NUMBERS OF WOMEN'!AD26</f>
        <v>2.2463206816421378E-2</v>
      </c>
      <c r="AE16" s="110">
        <f>'3. Numbers of CS deliveries'!AE16/'1.NUMBERS OF WOMEN'!AE26</f>
        <v>2.3717758671805516E-2</v>
      </c>
      <c r="AF16" s="110">
        <f>'3. Numbers of CS deliveries'!AF16/'1.NUMBERS OF WOMEN'!AF26</f>
        <v>1.9325253848673438E-2</v>
      </c>
      <c r="AG16" s="110">
        <f>'3. Numbers of CS deliveries'!AG16/'1.NUMBERS OF WOMEN'!AG26</f>
        <v>1.419833988641328E-2</v>
      </c>
      <c r="AH16" s="110">
        <f>'3. Numbers of CS deliveries'!AH16/'1.NUMBERS OF WOMEN'!AH26</f>
        <v>1.8114990811236544E-2</v>
      </c>
      <c r="AI16" s="110">
        <f>'3. Numbers of CS deliveries'!AI16/'1.NUMBERS OF WOMEN'!AI26</f>
        <v>2.3609001794836392E-2</v>
      </c>
      <c r="AJ16" s="110">
        <f>'3. Numbers of CS deliveries'!AJ16/'1.NUMBERS OF WOMEN'!AJ26</f>
        <v>1.1795543905635648E-2</v>
      </c>
      <c r="AK16" s="110">
        <f>'3. Numbers of CS deliveries'!AK16/'1.NUMBERS OF WOMEN'!AK26</f>
        <v>1.7891373801916934E-2</v>
      </c>
      <c r="AL16" s="110">
        <f>'3. Numbers of CS deliveries'!AL16/'1.NUMBERS OF WOMEN'!AL26</f>
        <v>1.9596541786743516E-2</v>
      </c>
      <c r="AM16" s="110">
        <f>'3. Numbers of CS deliveries'!AM16/'1.NUMBERS OF WOMEN'!AM26</f>
        <v>1.6992790937178166E-2</v>
      </c>
      <c r="AN16" s="110">
        <f>'3. Numbers of CS deliveries'!AN16/'1.NUMBERS OF WOMEN'!AN26</f>
        <v>1.4533520862634786E-2</v>
      </c>
      <c r="AO16" s="110">
        <f>'3. Numbers of CS deliveries'!AO16/'1.NUMBERS OF WOMEN'!AO26</f>
        <v>1.5122873345935728E-2</v>
      </c>
      <c r="AP16" s="110">
        <f>'3. Numbers of CS deliveries'!AP16/'1.NUMBERS OF WOMEN'!AP26</f>
        <v>1.4176663031624863E-2</v>
      </c>
      <c r="AQ16" s="110">
        <f>'3. Numbers of CS deliveries'!AQ16/'1.NUMBERS OF WOMEN'!AQ26</f>
        <v>1.6470588235294119E-2</v>
      </c>
      <c r="AR16" s="110">
        <f>'3. Numbers of CS deliveries'!AR16/'1.NUMBERS OF WOMEN'!AR26</f>
        <v>1.5469233413544173E-2</v>
      </c>
      <c r="AS16" s="110"/>
      <c r="AT16" s="110">
        <f>'3. Numbers of CS deliveries'!AT16/'1.NUMBERS OF WOMEN'!AT26</f>
        <v>9.6385542168674707E-3</v>
      </c>
      <c r="AU16" s="110">
        <f>'3. Numbers of CS deliveries'!AU16/'1.NUMBERS OF WOMEN'!AU26</f>
        <v>1.7108938547486033E-2</v>
      </c>
      <c r="AV16" s="110">
        <f>'3. Numbers of CS deliveries'!AV16/'1.NUMBERS OF WOMEN'!AV26</f>
        <v>1.4134275618374558E-2</v>
      </c>
      <c r="AW16" s="110">
        <f>'3. Numbers of CS deliveries'!AW16/'1.NUMBERS OF WOMEN'!AW26</f>
        <v>1.0502625656414103E-2</v>
      </c>
      <c r="AX16" s="140">
        <f t="shared" si="1"/>
        <v>2.3717758671805516E-2</v>
      </c>
      <c r="AY16" s="140">
        <f t="shared" si="2"/>
        <v>7.6335877862595417E-3</v>
      </c>
      <c r="AZ16" s="110">
        <f>'3. Numbers of CS deliveries'!AZ16/'1.NUMBERS OF WOMEN'!AZ26</f>
        <v>1.7521743467890406E-2</v>
      </c>
      <c r="BB16" s="3">
        <v>6</v>
      </c>
      <c r="BC16" s="223">
        <f>SUM(AZ16)</f>
        <v>1.7521743467890406E-2</v>
      </c>
    </row>
    <row r="17" spans="1:55" ht="30" customHeight="1" thickTop="1" thickBot="1">
      <c r="A17" s="97">
        <v>7</v>
      </c>
      <c r="B17" s="111" t="s">
        <v>18</v>
      </c>
      <c r="C17" s="63"/>
      <c r="D17" s="110">
        <f>'3. Numbers of CS deliveries'!D17/'1.NUMBERS OF WOMEN'!D26</f>
        <v>9.9403578528827041E-3</v>
      </c>
      <c r="E17" s="110">
        <f>'3. Numbers of CS deliveries'!E17/'1.NUMBERS OF WOMEN'!E26</f>
        <v>8.3333333333333332E-3</v>
      </c>
      <c r="F17" s="110">
        <f>'3. Numbers of CS deliveries'!F17/'1.NUMBERS OF WOMEN'!F26</f>
        <v>1.4754878629224179E-2</v>
      </c>
      <c r="G17" s="110">
        <f>'3. Numbers of CS deliveries'!G17/'1.NUMBERS OF WOMEN'!G26</f>
        <v>1.0970744680851064E-2</v>
      </c>
      <c r="H17" s="110">
        <f>'3. Numbers of CS deliveries'!H17/'1.NUMBERS OF WOMEN'!H26</f>
        <v>1.4293276866066702E-2</v>
      </c>
      <c r="I17" s="110">
        <f>'3. Numbers of CS deliveries'!I17/'1.NUMBERS OF WOMEN'!I26</f>
        <v>5.3097345132743362E-3</v>
      </c>
      <c r="J17" s="110">
        <f>'3. Numbers of CS deliveries'!J17/'1.NUMBERS OF WOMEN'!J26</f>
        <v>9.403467528651191E-3</v>
      </c>
      <c r="K17" s="110">
        <f>'3. Numbers of CS deliveries'!K17/'1.NUMBERS OF WOMEN'!K26</f>
        <v>1.078167115902965E-2</v>
      </c>
      <c r="L17" s="110">
        <f>'3. Numbers of CS deliveries'!L17/'1.NUMBERS OF WOMEN'!L26</f>
        <v>9.595202398800599E-3</v>
      </c>
      <c r="M17" s="110">
        <f>'3. Numbers of CS deliveries'!M17/'1.NUMBERS OF WOMEN'!M26</f>
        <v>1.2670565302144249E-2</v>
      </c>
      <c r="N17" s="110">
        <f>'3. Numbers of CS deliveries'!N17/'1.NUMBERS OF WOMEN'!N26</f>
        <v>1.0879848628192999E-2</v>
      </c>
      <c r="O17" s="110">
        <f>'3. Numbers of CS deliveries'!O17/'1.NUMBERS OF WOMEN'!O26</f>
        <v>9.8103335513407448E-3</v>
      </c>
      <c r="P17" s="110">
        <f>'3. Numbers of CS deliveries'!P17/'1.NUMBERS OF WOMEN'!P26</f>
        <v>1.6566265060240965E-2</v>
      </c>
      <c r="Q17" s="110">
        <f>'3. Numbers of CS deliveries'!Q17/'1.NUMBERS OF WOMEN'!Q26</f>
        <v>1.0243277848911651E-2</v>
      </c>
      <c r="R17" s="110"/>
      <c r="S17" s="110">
        <f>'3. Numbers of CS deliveries'!S17/'1.NUMBERS OF WOMEN'!S26</f>
        <v>1.4167073766487542E-2</v>
      </c>
      <c r="T17" s="110">
        <f>'3. Numbers of CS deliveries'!T17/'1.NUMBERS OF WOMEN'!T26</f>
        <v>6.4713896457765669E-3</v>
      </c>
      <c r="U17" s="110">
        <f>'3. Numbers of CS deliveries'!U17/'1.NUMBERS OF WOMEN'!U26</f>
        <v>3.6157024793388431E-3</v>
      </c>
      <c r="V17" s="110">
        <f>'3. Numbers of CS deliveries'!V17/'1.NUMBERS OF WOMEN'!V26</f>
        <v>9.4933215586709349E-3</v>
      </c>
      <c r="W17" s="110">
        <f>'3. Numbers of CS deliveries'!W17/'1.NUMBERS OF WOMEN'!W26</f>
        <v>1.282051282051282E-2</v>
      </c>
      <c r="X17" s="110">
        <f>'3. Numbers of CS deliveries'!X17/'1.NUMBERS OF WOMEN'!X26</f>
        <v>8.6206896551724137E-3</v>
      </c>
      <c r="Y17" s="110">
        <f>'3. Numbers of CS deliveries'!Y17/'1.NUMBERS OF WOMEN'!Y26</f>
        <v>1.1366948411541825E-2</v>
      </c>
      <c r="Z17" s="158">
        <f>'3. Numbers of CS deliveries'!Z17/'1.NUMBERS OF WOMEN'!Z26</f>
        <v>8.4656084656084662E-3</v>
      </c>
      <c r="AA17" s="110">
        <f>'3. Numbers of CS deliveries'!AA17/'1.NUMBERS OF WOMEN'!AA26</f>
        <v>7.6335877862595417E-3</v>
      </c>
      <c r="AB17" s="110">
        <f>'3. Numbers of CS deliveries'!AB17/'1.NUMBERS OF WOMEN'!AB26</f>
        <v>6.6640533124264992E-3</v>
      </c>
      <c r="AC17" s="110">
        <f>'3. Numbers of CS deliveries'!AC17/'1.NUMBERS OF WOMEN'!AC26</f>
        <v>8.4745762711864406E-3</v>
      </c>
      <c r="AD17" s="110">
        <f>'3. Numbers of CS deliveries'!AD17/'1.NUMBERS OF WOMEN'!AD26</f>
        <v>1.0457010069713401E-2</v>
      </c>
      <c r="AE17" s="110">
        <f>'3. Numbers of CS deliveries'!AE17/'1.NUMBERS OF WOMEN'!AE26</f>
        <v>1.1265935369107619E-2</v>
      </c>
      <c r="AF17" s="110">
        <f>'3. Numbers of CS deliveries'!AF17/'1.NUMBERS OF WOMEN'!AF26</f>
        <v>8.3524402227317385E-3</v>
      </c>
      <c r="AG17" s="110">
        <f>'3. Numbers of CS deliveries'!AG17/'1.NUMBERS OF WOMEN'!AG26</f>
        <v>1.2013979903888162E-2</v>
      </c>
      <c r="AH17" s="110">
        <f>'3. Numbers of CS deliveries'!AH17/'1.NUMBERS OF WOMEN'!AH26</f>
        <v>1.680231031766868E-2</v>
      </c>
      <c r="AI17" s="110">
        <f>'3. Numbers of CS deliveries'!AI17/'1.NUMBERS OF WOMEN'!AI26</f>
        <v>9.9406323346679544E-3</v>
      </c>
      <c r="AJ17" s="110">
        <f>'3. Numbers of CS deliveries'!AJ17/'1.NUMBERS OF WOMEN'!AJ26</f>
        <v>9.1743119266055051E-3</v>
      </c>
      <c r="AK17" s="110">
        <f>'3. Numbers of CS deliveries'!AK17/'1.NUMBERS OF WOMEN'!AK26</f>
        <v>7.028753993610224E-3</v>
      </c>
      <c r="AL17" s="110">
        <f>'3. Numbers of CS deliveries'!AL17/'1.NUMBERS OF WOMEN'!AL26</f>
        <v>7.492795389048991E-3</v>
      </c>
      <c r="AM17" s="110">
        <f>'3. Numbers of CS deliveries'!AM17/'1.NUMBERS OF WOMEN'!AM26</f>
        <v>8.7538619979402685E-3</v>
      </c>
      <c r="AN17" s="110">
        <f>'3. Numbers of CS deliveries'!AN17/'1.NUMBERS OF WOMEN'!AN26</f>
        <v>7.0323488045007029E-3</v>
      </c>
      <c r="AO17" s="110">
        <f>'3. Numbers of CS deliveries'!AO17/'1.NUMBERS OF WOMEN'!AO26</f>
        <v>1.3232514177693762E-2</v>
      </c>
      <c r="AP17" s="110">
        <f>'3. Numbers of CS deliveries'!AP17/'1.NUMBERS OF WOMEN'!AP26</f>
        <v>5.4525627044711015E-3</v>
      </c>
      <c r="AQ17" s="110">
        <f>'3. Numbers of CS deliveries'!AQ17/'1.NUMBERS OF WOMEN'!AQ26</f>
        <v>1.411764705882353E-2</v>
      </c>
      <c r="AR17" s="110">
        <f>'3. Numbers of CS deliveries'!AR17/'1.NUMBERS OF WOMEN'!AR26</f>
        <v>8.9377793056032995E-3</v>
      </c>
      <c r="AS17" s="110"/>
      <c r="AT17" s="110">
        <f>'3. Numbers of CS deliveries'!AT17/'1.NUMBERS OF WOMEN'!AT26</f>
        <v>7.2289156626506026E-3</v>
      </c>
      <c r="AU17" s="110">
        <f>'3. Numbers of CS deliveries'!AU17/'1.NUMBERS OF WOMEN'!AU26</f>
        <v>8.3798882681564244E-3</v>
      </c>
      <c r="AV17" s="110">
        <f>'3. Numbers of CS deliveries'!AV17/'1.NUMBERS OF WOMEN'!AV26</f>
        <v>7.0671378091872791E-3</v>
      </c>
      <c r="AW17" s="110">
        <f>'3. Numbers of CS deliveries'!AW17/'1.NUMBERS OF WOMEN'!AW26</f>
        <v>1.1252813203300824E-2</v>
      </c>
      <c r="AX17" s="140">
        <f t="shared" si="1"/>
        <v>1.680231031766868E-2</v>
      </c>
      <c r="AY17" s="140">
        <f t="shared" si="2"/>
        <v>3.6157024793388431E-3</v>
      </c>
      <c r="AZ17" s="110">
        <f>'3. Numbers of CS deliveries'!AZ17/'1.NUMBERS OF WOMEN'!AZ26</f>
        <v>9.9035941340250132E-3</v>
      </c>
      <c r="BB17" s="3">
        <v>7</v>
      </c>
      <c r="BC17" s="223">
        <f>AZ17</f>
        <v>9.9035941340250132E-3</v>
      </c>
    </row>
    <row r="18" spans="1:55" ht="30" customHeight="1" thickTop="1" thickBot="1">
      <c r="A18" s="91" t="s">
        <v>11</v>
      </c>
      <c r="B18" s="104" t="s">
        <v>19</v>
      </c>
      <c r="C18" s="63"/>
      <c r="D18" s="93">
        <f>'3. Numbers of CS deliveries'!D18/'1.NUMBERS OF WOMEN'!D26</f>
        <v>1.3253810470510272E-3</v>
      </c>
      <c r="E18" s="93">
        <f>'3. Numbers of CS deliveries'!E18/'1.NUMBERS OF WOMEN'!E26</f>
        <v>0</v>
      </c>
      <c r="F18" s="93">
        <f>'3. Numbers of CS deliveries'!F18/'1.NUMBERS OF WOMEN'!F26</f>
        <v>3.3317467872441696E-3</v>
      </c>
      <c r="G18" s="93">
        <f>'3. Numbers of CS deliveries'!G18/'1.NUMBERS OF WOMEN'!G26</f>
        <v>2.327127659574468E-3</v>
      </c>
      <c r="H18" s="93">
        <f>'3. Numbers of CS deliveries'!H18/'1.NUMBERS OF WOMEN'!H26</f>
        <v>5.8231868713605082E-3</v>
      </c>
      <c r="I18" s="93">
        <f>'3. Numbers of CS deliveries'!I18/'1.NUMBERS OF WOMEN'!I26</f>
        <v>3.5398230088495575E-3</v>
      </c>
      <c r="J18" s="93">
        <f>'3. Numbers of CS deliveries'!J18/'1.NUMBERS OF WOMEN'!J26</f>
        <v>4.5058281908120284E-3</v>
      </c>
      <c r="K18" s="93">
        <f>'3. Numbers of CS deliveries'!K18/'1.NUMBERS OF WOMEN'!K26</f>
        <v>1.0781671159029651E-3</v>
      </c>
      <c r="L18" s="93">
        <f>'3. Numbers of CS deliveries'!L18/'1.NUMBERS OF WOMEN'!L26</f>
        <v>1.1994002998500749E-3</v>
      </c>
      <c r="M18" s="93">
        <f>'3. Numbers of CS deliveries'!M18/'1.NUMBERS OF WOMEN'!M26</f>
        <v>4.8732943469785572E-3</v>
      </c>
      <c r="N18" s="93">
        <f>'3. Numbers of CS deliveries'!N18/'1.NUMBERS OF WOMEN'!N26</f>
        <v>4.2573320719016088E-3</v>
      </c>
      <c r="O18" s="93">
        <f>'3. Numbers of CS deliveries'!O18/'1.NUMBERS OF WOMEN'!O26</f>
        <v>6.5402223675604975E-4</v>
      </c>
      <c r="P18" s="93">
        <f>'3. Numbers of CS deliveries'!P18/'1.NUMBERS OF WOMEN'!P26</f>
        <v>0</v>
      </c>
      <c r="Q18" s="93">
        <f>'3. Numbers of CS deliveries'!Q18/'1.NUMBERS OF WOMEN'!Q26</f>
        <v>3.201024327784891E-3</v>
      </c>
      <c r="R18" s="93"/>
      <c r="S18" s="93">
        <f>'3. Numbers of CS deliveries'!S18/'1.NUMBERS OF WOMEN'!S26</f>
        <v>2.4425989252564728E-3</v>
      </c>
      <c r="T18" s="93">
        <f>'3. Numbers of CS deliveries'!T18/'1.NUMBERS OF WOMEN'!T26</f>
        <v>3.4059945504087192E-4</v>
      </c>
      <c r="U18" s="93">
        <f>'3. Numbers of CS deliveries'!U18/'1.NUMBERS OF WOMEN'!U26</f>
        <v>1.0330578512396695E-3</v>
      </c>
      <c r="V18" s="93">
        <f>'3. Numbers of CS deliveries'!V18/'1.NUMBERS OF WOMEN'!V26</f>
        <v>2.5389115796445524E-3</v>
      </c>
      <c r="W18" s="93">
        <f>'3. Numbers of CS deliveries'!W18/'1.NUMBERS OF WOMEN'!W26</f>
        <v>0</v>
      </c>
      <c r="X18" s="93">
        <f>'3. Numbers of CS deliveries'!X18/'1.NUMBERS OF WOMEN'!X26</f>
        <v>3.1760435571687841E-3</v>
      </c>
      <c r="Y18" s="93">
        <f>'3. Numbers of CS deliveries'!Y18/'1.NUMBERS OF WOMEN'!Y26</f>
        <v>2.9146021568055959E-3</v>
      </c>
      <c r="Z18" s="152">
        <f>'3. Numbers of CS deliveries'!Z18/'1.NUMBERS OF WOMEN'!Z26</f>
        <v>1.0582010582010583E-3</v>
      </c>
      <c r="AA18" s="93">
        <f>'3. Numbers of CS deliveries'!AA18/'1.NUMBERS OF WOMEN'!AA26</f>
        <v>5.0890585241730284E-3</v>
      </c>
      <c r="AB18" s="93">
        <f>'3. Numbers of CS deliveries'!AB18/'1.NUMBERS OF WOMEN'!AB26</f>
        <v>3.9200313602508821E-3</v>
      </c>
      <c r="AC18" s="93">
        <f>'3. Numbers of CS deliveries'!AC18/'1.NUMBERS OF WOMEN'!AC26</f>
        <v>0</v>
      </c>
      <c r="AD18" s="93">
        <f>'3. Numbers of CS deliveries'!AD18/'1.NUMBERS OF WOMEN'!AD26</f>
        <v>0</v>
      </c>
      <c r="AE18" s="93">
        <f>'3. Numbers of CS deliveries'!AE18/'1.NUMBERS OF WOMEN'!AE26</f>
        <v>1.4823599169878447E-3</v>
      </c>
      <c r="AF18" s="93">
        <f>'3. Numbers of CS deliveries'!AF18/'1.NUMBERS OF WOMEN'!AF26</f>
        <v>3.4392400917130691E-3</v>
      </c>
      <c r="AG18" s="93">
        <f>'3. Numbers of CS deliveries'!AG18/'1.NUMBERS OF WOMEN'!AG26</f>
        <v>4.5871559633027525E-3</v>
      </c>
      <c r="AH18" s="93">
        <f>'3. Numbers of CS deliveries'!AH18/'1.NUMBERS OF WOMEN'!AH26</f>
        <v>3.6755053819900237E-3</v>
      </c>
      <c r="AI18" s="93">
        <f>'3. Numbers of CS deliveries'!AI18/'1.NUMBERS OF WOMEN'!AI26</f>
        <v>2.0709650697224905E-3</v>
      </c>
      <c r="AJ18" s="93">
        <f>'3. Numbers of CS deliveries'!AJ18/'1.NUMBERS OF WOMEN'!AJ26</f>
        <v>3.27653997378768E-3</v>
      </c>
      <c r="AK18" s="93">
        <f>'3. Numbers of CS deliveries'!AK18/'1.NUMBERS OF WOMEN'!AK26</f>
        <v>2.5559105431309905E-3</v>
      </c>
      <c r="AL18" s="93">
        <f>'3. Numbers of CS deliveries'!AL18/'1.NUMBERS OF WOMEN'!AL26</f>
        <v>1.7291066282420749E-3</v>
      </c>
      <c r="AM18" s="93">
        <f>'3. Numbers of CS deliveries'!AM18/'1.NUMBERS OF WOMEN'!AM26</f>
        <v>3.089598352214212E-3</v>
      </c>
      <c r="AN18" s="93">
        <f>'3. Numbers of CS deliveries'!AN18/'1.NUMBERS OF WOMEN'!AN26</f>
        <v>4.6882325363338024E-4</v>
      </c>
      <c r="AO18" s="93">
        <f>'3. Numbers of CS deliveries'!AO18/'1.NUMBERS OF WOMEN'!AO26</f>
        <v>0</v>
      </c>
      <c r="AP18" s="93">
        <f>'3. Numbers of CS deliveries'!AP18/'1.NUMBERS OF WOMEN'!AP26</f>
        <v>0</v>
      </c>
      <c r="AQ18" s="93">
        <f>'3. Numbers of CS deliveries'!AQ18/'1.NUMBERS OF WOMEN'!AQ26</f>
        <v>1.176470588235294E-3</v>
      </c>
      <c r="AR18" s="93">
        <f>'3. Numbers of CS deliveries'!AR18/'1.NUMBERS OF WOMEN'!AR26</f>
        <v>3.7813681677552422E-3</v>
      </c>
      <c r="AS18" s="93"/>
      <c r="AT18" s="93">
        <f>'3. Numbers of CS deliveries'!AT18/'1.NUMBERS OF WOMEN'!AT26</f>
        <v>8.0321285140562252E-4</v>
      </c>
      <c r="AU18" s="93">
        <f>'3. Numbers of CS deliveries'!AU18/'1.NUMBERS OF WOMEN'!AU26</f>
        <v>2.0949720670391061E-3</v>
      </c>
      <c r="AV18" s="93">
        <f>'3. Numbers of CS deliveries'!AV18/'1.NUMBERS OF WOMEN'!AV26</f>
        <v>0</v>
      </c>
      <c r="AW18" s="93">
        <f>'3. Numbers of CS deliveries'!AW18/'1.NUMBERS OF WOMEN'!AW26</f>
        <v>1.5003750937734434E-3</v>
      </c>
      <c r="AX18" s="140">
        <f t="shared" si="1"/>
        <v>5.8231868713605082E-3</v>
      </c>
      <c r="AY18" s="140">
        <f t="shared" si="2"/>
        <v>0</v>
      </c>
      <c r="AZ18" s="93">
        <f>'3. Numbers of CS deliveries'!AZ18/'1.NUMBERS OF WOMEN'!AZ26</f>
        <v>2.6119369144681354E-3</v>
      </c>
      <c r="BB18" s="3">
        <v>8</v>
      </c>
      <c r="BC18" s="223">
        <f>SUM(AZ18:AZ20)</f>
        <v>9.3957175117673208E-3</v>
      </c>
    </row>
    <row r="19" spans="1:55" ht="30" customHeight="1" thickTop="1" thickBot="1">
      <c r="A19" s="112" t="s">
        <v>8</v>
      </c>
      <c r="B19" s="104" t="s">
        <v>20</v>
      </c>
      <c r="C19" s="63"/>
      <c r="D19" s="113">
        <f>'3. Numbers of CS deliveries'!D19/'1.NUMBERS OF WOMEN'!D26</f>
        <v>1.3253810470510272E-3</v>
      </c>
      <c r="E19" s="113">
        <f>'3. Numbers of CS deliveries'!E19/'1.NUMBERS OF WOMEN'!E26</f>
        <v>0</v>
      </c>
      <c r="F19" s="113">
        <f>'3. Numbers of CS deliveries'!F19/'1.NUMBERS OF WOMEN'!F26</f>
        <v>0</v>
      </c>
      <c r="G19" s="113">
        <f>'3. Numbers of CS deliveries'!G19/'1.NUMBERS OF WOMEN'!G26</f>
        <v>9.9734042553191482E-4</v>
      </c>
      <c r="H19" s="113">
        <f>'3. Numbers of CS deliveries'!H19/'1.NUMBERS OF WOMEN'!H26</f>
        <v>1.5881418740074113E-3</v>
      </c>
      <c r="I19" s="113">
        <f>'3. Numbers of CS deliveries'!I19/'1.NUMBERS OF WOMEN'!I26</f>
        <v>1.7699115044247787E-3</v>
      </c>
      <c r="J19" s="113">
        <f>'3. Numbers of CS deliveries'!J19/'1.NUMBERS OF WOMEN'!J26</f>
        <v>2.9385836027034967E-3</v>
      </c>
      <c r="K19" s="113">
        <f>'3. Numbers of CS deliveries'!K19/'1.NUMBERS OF WOMEN'!K26</f>
        <v>1.6172506738544475E-3</v>
      </c>
      <c r="L19" s="113">
        <f>'3. Numbers of CS deliveries'!L19/'1.NUMBERS OF WOMEN'!L26</f>
        <v>5.9970014992503744E-4</v>
      </c>
      <c r="M19" s="113">
        <f>'3. Numbers of CS deliveries'!M19/'1.NUMBERS OF WOMEN'!M26</f>
        <v>9.7465886939571145E-4</v>
      </c>
      <c r="N19" s="113">
        <f>'3. Numbers of CS deliveries'!N19/'1.NUMBERS OF WOMEN'!N26</f>
        <v>9.4607379375591296E-4</v>
      </c>
      <c r="O19" s="113">
        <f>'3. Numbers of CS deliveries'!O19/'1.NUMBERS OF WOMEN'!O26</f>
        <v>0</v>
      </c>
      <c r="P19" s="113">
        <f>'3. Numbers of CS deliveries'!P19/'1.NUMBERS OF WOMEN'!P26</f>
        <v>0</v>
      </c>
      <c r="Q19" s="113">
        <f>'3. Numbers of CS deliveries'!Q19/'1.NUMBERS OF WOMEN'!Q26</f>
        <v>2.5608194622279128E-3</v>
      </c>
      <c r="R19" s="113"/>
      <c r="S19" s="113">
        <f>'3. Numbers of CS deliveries'!S19/'1.NUMBERS OF WOMEN'!S26</f>
        <v>9.7703957010258913E-4</v>
      </c>
      <c r="T19" s="113">
        <f>'3. Numbers of CS deliveries'!T19/'1.NUMBERS OF WOMEN'!T26</f>
        <v>3.4059945504087192E-4</v>
      </c>
      <c r="U19" s="113">
        <f>'3. Numbers of CS deliveries'!U19/'1.NUMBERS OF WOMEN'!U26</f>
        <v>1.0330578512396695E-3</v>
      </c>
      <c r="V19" s="113">
        <f>'3. Numbers of CS deliveries'!V19/'1.NUMBERS OF WOMEN'!V26</f>
        <v>8.8309967987636607E-4</v>
      </c>
      <c r="W19" s="113">
        <f>'3. Numbers of CS deliveries'!W19/'1.NUMBERS OF WOMEN'!W26</f>
        <v>0</v>
      </c>
      <c r="X19" s="113">
        <f>'3. Numbers of CS deliveries'!X19/'1.NUMBERS OF WOMEN'!X26</f>
        <v>0</v>
      </c>
      <c r="Y19" s="113">
        <f>'3. Numbers of CS deliveries'!Y19/'1.NUMBERS OF WOMEN'!Y26</f>
        <v>8.7438064704167882E-4</v>
      </c>
      <c r="Z19" s="159">
        <f>'3. Numbers of CS deliveries'!Z19/'1.NUMBERS OF WOMEN'!Z26</f>
        <v>1.0582010582010583E-3</v>
      </c>
      <c r="AA19" s="113">
        <f>'3. Numbers of CS deliveries'!AA19/'1.NUMBERS OF WOMEN'!AA26</f>
        <v>0</v>
      </c>
      <c r="AB19" s="113">
        <f>'3. Numbers of CS deliveries'!AB19/'1.NUMBERS OF WOMEN'!AB26</f>
        <v>1.1760094080752645E-3</v>
      </c>
      <c r="AC19" s="113">
        <f>'3. Numbers of CS deliveries'!AC19/'1.NUMBERS OF WOMEN'!AC26</f>
        <v>0</v>
      </c>
      <c r="AD19" s="113">
        <f>'3. Numbers of CS deliveries'!AD19/'1.NUMBERS OF WOMEN'!AD26</f>
        <v>3.8729666924864449E-4</v>
      </c>
      <c r="AE19" s="113">
        <f>'3. Numbers of CS deliveries'!AE19/'1.NUMBERS OF WOMEN'!AE26</f>
        <v>2.3717758671805513E-3</v>
      </c>
      <c r="AF19" s="113">
        <f>'3. Numbers of CS deliveries'!AF19/'1.NUMBERS OF WOMEN'!AF26</f>
        <v>1.1464133639043563E-3</v>
      </c>
      <c r="AG19" s="113">
        <f>'3. Numbers of CS deliveries'!AG19/'1.NUMBERS OF WOMEN'!AG26</f>
        <v>1.3106159895150721E-3</v>
      </c>
      <c r="AH19" s="113">
        <f>'3. Numbers of CS deliveries'!AH19/'1.NUMBERS OF WOMEN'!AH26</f>
        <v>1.5752165922814387E-3</v>
      </c>
      <c r="AI19" s="113">
        <f>'3. Numbers of CS deliveries'!AI19/'1.NUMBERS OF WOMEN'!AI26</f>
        <v>8.2838602788899631E-4</v>
      </c>
      <c r="AJ19" s="113">
        <f>'3. Numbers of CS deliveries'!AJ19/'1.NUMBERS OF WOMEN'!AJ26</f>
        <v>1.3106159895150721E-3</v>
      </c>
      <c r="AK19" s="113">
        <f>'3. Numbers of CS deliveries'!AK19/'1.NUMBERS OF WOMEN'!AK26</f>
        <v>0</v>
      </c>
      <c r="AL19" s="113">
        <f>'3. Numbers of CS deliveries'!AL19/'1.NUMBERS OF WOMEN'!AL26</f>
        <v>1.1527377521613833E-3</v>
      </c>
      <c r="AM19" s="113">
        <f>'3. Numbers of CS deliveries'!AM19/'1.NUMBERS OF WOMEN'!AM26</f>
        <v>7.7239958805355301E-4</v>
      </c>
      <c r="AN19" s="113">
        <f>'3. Numbers of CS deliveries'!AN19/'1.NUMBERS OF WOMEN'!AN26</f>
        <v>1.4064697609001407E-3</v>
      </c>
      <c r="AO19" s="113">
        <f>'3. Numbers of CS deliveries'!AO19/'1.NUMBERS OF WOMEN'!AO26</f>
        <v>0</v>
      </c>
      <c r="AP19" s="113">
        <f>'3. Numbers of CS deliveries'!AP19/'1.NUMBERS OF WOMEN'!AP26</f>
        <v>1.0905125408942203E-3</v>
      </c>
      <c r="AQ19" s="113">
        <f>'3. Numbers of CS deliveries'!AQ19/'1.NUMBERS OF WOMEN'!AQ26</f>
        <v>1.176470588235294E-3</v>
      </c>
      <c r="AR19" s="113">
        <f>'3. Numbers of CS deliveries'!AR19/'1.NUMBERS OF WOMEN'!AR26</f>
        <v>1.3750429700928155E-3</v>
      </c>
      <c r="AS19" s="113"/>
      <c r="AT19" s="113">
        <f>'3. Numbers of CS deliveries'!AT19/'1.NUMBERS OF WOMEN'!AT26</f>
        <v>3.2128514056224901E-3</v>
      </c>
      <c r="AU19" s="113">
        <f>'3. Numbers of CS deliveries'!AU19/'1.NUMBERS OF WOMEN'!AU26</f>
        <v>6.9832402234636874E-4</v>
      </c>
      <c r="AV19" s="113">
        <f>'3. Numbers of CS deliveries'!AV19/'1.NUMBERS OF WOMEN'!AV26</f>
        <v>1.7667844522968198E-3</v>
      </c>
      <c r="AW19" s="113">
        <f>'3. Numbers of CS deliveries'!AW19/'1.NUMBERS OF WOMEN'!AW26</f>
        <v>0</v>
      </c>
      <c r="AX19" s="140">
        <f t="shared" si="1"/>
        <v>3.2128514056224901E-3</v>
      </c>
      <c r="AY19" s="140">
        <f t="shared" si="2"/>
        <v>0</v>
      </c>
      <c r="AZ19" s="113">
        <f>'3. Numbers of CS deliveries'!AZ19/'1.NUMBERS OF WOMEN'!AZ26</f>
        <v>1.1789993016696444E-3</v>
      </c>
      <c r="BB19" s="3"/>
      <c r="BC19" s="3"/>
    </row>
    <row r="20" spans="1:55" ht="30" customHeight="1" thickTop="1" thickBot="1">
      <c r="A20" s="114" t="s">
        <v>10</v>
      </c>
      <c r="B20" s="95" t="s">
        <v>21</v>
      </c>
      <c r="C20" s="63"/>
      <c r="D20" s="96">
        <f>'3. Numbers of CS deliveries'!D20/'1.NUMBERS OF WOMEN'!D26</f>
        <v>2.982107355864811E-3</v>
      </c>
      <c r="E20" s="96">
        <f>'3. Numbers of CS deliveries'!E20/'1.NUMBERS OF WOMEN'!E26</f>
        <v>0</v>
      </c>
      <c r="F20" s="96">
        <f>'3. Numbers of CS deliveries'!F20/'1.NUMBERS OF WOMEN'!F26</f>
        <v>4.7596382674916704E-3</v>
      </c>
      <c r="G20" s="96">
        <f>'3. Numbers of CS deliveries'!G20/'1.NUMBERS OF WOMEN'!G26</f>
        <v>5.9840425531914893E-3</v>
      </c>
      <c r="H20" s="96">
        <f>'3. Numbers of CS deliveries'!H20/'1.NUMBERS OF WOMEN'!H26</f>
        <v>5.2938062466913712E-3</v>
      </c>
      <c r="I20" s="96">
        <f>'3. Numbers of CS deliveries'!I20/'1.NUMBERS OF WOMEN'!I26</f>
        <v>0</v>
      </c>
      <c r="J20" s="96">
        <f>'3. Numbers of CS deliveries'!J20/'1.NUMBERS OF WOMEN'!J26</f>
        <v>1.0676853756489373E-2</v>
      </c>
      <c r="K20" s="96">
        <f>'3. Numbers of CS deliveries'!K20/'1.NUMBERS OF WOMEN'!K26</f>
        <v>4.8517520215633422E-3</v>
      </c>
      <c r="L20" s="96">
        <f>'3. Numbers of CS deliveries'!L20/'1.NUMBERS OF WOMEN'!L26</f>
        <v>3.2983508245877061E-3</v>
      </c>
      <c r="M20" s="96">
        <f>'3. Numbers of CS deliveries'!M20/'1.NUMBERS OF WOMEN'!M26</f>
        <v>1.9493177387914229E-3</v>
      </c>
      <c r="N20" s="96">
        <f>'3. Numbers of CS deliveries'!N20/'1.NUMBERS OF WOMEN'!N26</f>
        <v>6.6225165562913907E-3</v>
      </c>
      <c r="O20" s="96">
        <f>'3. Numbers of CS deliveries'!O20/'1.NUMBERS OF WOMEN'!O26</f>
        <v>5.232177894048398E-3</v>
      </c>
      <c r="P20" s="96">
        <f>'3. Numbers of CS deliveries'!P20/'1.NUMBERS OF WOMEN'!P26</f>
        <v>0</v>
      </c>
      <c r="Q20" s="96">
        <f>'3. Numbers of CS deliveries'!Q20/'1.NUMBERS OF WOMEN'!Q26</f>
        <v>8.3226632522407171E-3</v>
      </c>
      <c r="R20" s="96"/>
      <c r="S20" s="96">
        <f>'3. Numbers of CS deliveries'!S20/'1.NUMBERS OF WOMEN'!S26</f>
        <v>7.3277967757694185E-3</v>
      </c>
      <c r="T20" s="96">
        <f>'3. Numbers of CS deliveries'!T20/'1.NUMBERS OF WOMEN'!T26</f>
        <v>8.855585831062671E-3</v>
      </c>
      <c r="U20" s="96">
        <f>'3. Numbers of CS deliveries'!U20/'1.NUMBERS OF WOMEN'!U26</f>
        <v>5.1652892561983473E-3</v>
      </c>
      <c r="V20" s="96">
        <f>'3. Numbers of CS deliveries'!V20/'1.NUMBERS OF WOMEN'!V26</f>
        <v>6.2920852191191085E-3</v>
      </c>
      <c r="W20" s="96">
        <f>'3. Numbers of CS deliveries'!W20/'1.NUMBERS OF WOMEN'!W26</f>
        <v>0</v>
      </c>
      <c r="X20" s="96">
        <f>'3. Numbers of CS deliveries'!X20/'1.NUMBERS OF WOMEN'!X26</f>
        <v>2.2686025408348459E-3</v>
      </c>
      <c r="Y20" s="96">
        <f>'3. Numbers of CS deliveries'!Y20/'1.NUMBERS OF WOMEN'!Y26</f>
        <v>2.6231419411250363E-3</v>
      </c>
      <c r="Z20" s="153">
        <f>'3. Numbers of CS deliveries'!Z20/'1.NUMBERS OF WOMEN'!Z26</f>
        <v>0</v>
      </c>
      <c r="AA20" s="96">
        <f>'3. Numbers of CS deliveries'!AA20/'1.NUMBERS OF WOMEN'!AA26</f>
        <v>7.6335877862595417E-3</v>
      </c>
      <c r="AB20" s="96">
        <f>'3. Numbers of CS deliveries'!AB20/'1.NUMBERS OF WOMEN'!AB26</f>
        <v>2.7440219521756176E-3</v>
      </c>
      <c r="AC20" s="96">
        <f>'3. Numbers of CS deliveries'!AC20/'1.NUMBERS OF WOMEN'!AC26</f>
        <v>0</v>
      </c>
      <c r="AD20" s="96">
        <f>'3. Numbers of CS deliveries'!AD20/'1.NUMBERS OF WOMEN'!AD26</f>
        <v>1.9364833462432224E-3</v>
      </c>
      <c r="AE20" s="96">
        <f>'3. Numbers of CS deliveries'!AE20/'1.NUMBERS OF WOMEN'!AE26</f>
        <v>3.5576638007708272E-3</v>
      </c>
      <c r="AF20" s="96">
        <f>'3. Numbers of CS deliveries'!AF20/'1.NUMBERS OF WOMEN'!AF26</f>
        <v>5.8958401572224038E-3</v>
      </c>
      <c r="AG20" s="96">
        <f>'3. Numbers of CS deliveries'!AG20/'1.NUMBERS OF WOMEN'!AG26</f>
        <v>6.9899519440803845E-3</v>
      </c>
      <c r="AH20" s="96">
        <f>'3. Numbers of CS deliveries'!AH20/'1.NUMBERS OF WOMEN'!AH26</f>
        <v>1.2339196639537937E-2</v>
      </c>
      <c r="AI20" s="96">
        <f>'3. Numbers of CS deliveries'!AI20/'1.NUMBERS OF WOMEN'!AI26</f>
        <v>7.7316029269639654E-3</v>
      </c>
      <c r="AJ20" s="96">
        <f>'3. Numbers of CS deliveries'!AJ20/'1.NUMBERS OF WOMEN'!AJ26</f>
        <v>5.8977719528178242E-3</v>
      </c>
      <c r="AK20" s="96">
        <f>'3. Numbers of CS deliveries'!AK20/'1.NUMBERS OF WOMEN'!AK26</f>
        <v>3.1948881789137379E-3</v>
      </c>
      <c r="AL20" s="96">
        <f>'3. Numbers of CS deliveries'!AL20/'1.NUMBERS OF WOMEN'!AL26</f>
        <v>6.9164265129682996E-3</v>
      </c>
      <c r="AM20" s="96">
        <f>'3. Numbers of CS deliveries'!AM20/'1.NUMBERS OF WOMEN'!AM26</f>
        <v>3.8619979402677654E-3</v>
      </c>
      <c r="AN20" s="96">
        <f>'3. Numbers of CS deliveries'!AN20/'1.NUMBERS OF WOMEN'!AN26</f>
        <v>1.875293014533521E-3</v>
      </c>
      <c r="AO20" s="96">
        <f>'3. Numbers of CS deliveries'!AO20/'1.NUMBERS OF WOMEN'!AO26</f>
        <v>3.780718336483932E-3</v>
      </c>
      <c r="AP20" s="96">
        <f>'3. Numbers of CS deliveries'!AP20/'1.NUMBERS OF WOMEN'!AP26</f>
        <v>1.0905125408942203E-3</v>
      </c>
      <c r="AQ20" s="96">
        <f>'3. Numbers of CS deliveries'!AQ20/'1.NUMBERS OF WOMEN'!AQ26</f>
        <v>4.7058823529411761E-3</v>
      </c>
      <c r="AR20" s="96">
        <f>'3. Numbers of CS deliveries'!AR20/'1.NUMBERS OF WOMEN'!AR26</f>
        <v>3.0938466827088347E-3</v>
      </c>
      <c r="AS20" s="96"/>
      <c r="AT20" s="96">
        <f>'3. Numbers of CS deliveries'!AT20/'1.NUMBERS OF WOMEN'!AT26</f>
        <v>1.606425702811245E-3</v>
      </c>
      <c r="AU20" s="96">
        <f>'3. Numbers of CS deliveries'!AU20/'1.NUMBERS OF WOMEN'!AU26</f>
        <v>3.8407821229050278E-3</v>
      </c>
      <c r="AV20" s="96">
        <f>'3. Numbers of CS deliveries'!AV20/'1.NUMBERS OF WOMEN'!AV26</f>
        <v>3.5335689045936395E-3</v>
      </c>
      <c r="AW20" s="96">
        <f>'3. Numbers of CS deliveries'!AW20/'1.NUMBERS OF WOMEN'!AW26</f>
        <v>4.5011252813203298E-3</v>
      </c>
      <c r="AX20" s="140">
        <f t="shared" si="1"/>
        <v>1.2339196639537937E-2</v>
      </c>
      <c r="AY20" s="140">
        <f t="shared" si="2"/>
        <v>0</v>
      </c>
      <c r="AZ20" s="96">
        <f>'3. Numbers of CS deliveries'!AZ20/'1.NUMBERS OF WOMEN'!AZ26</f>
        <v>5.6047812956295405E-3</v>
      </c>
      <c r="BB20" s="3"/>
      <c r="BC20" s="3"/>
    </row>
    <row r="21" spans="1:55" ht="30" customHeight="1" thickTop="1" thickBot="1">
      <c r="A21" s="97">
        <v>9</v>
      </c>
      <c r="B21" s="111" t="s">
        <v>22</v>
      </c>
      <c r="C21" s="63"/>
      <c r="D21" s="110">
        <f>'3. Numbers of CS deliveries'!D21/'1.NUMBERS OF WOMEN'!D26</f>
        <v>1.9880715705765406E-3</v>
      </c>
      <c r="E21" s="110">
        <f>'3. Numbers of CS deliveries'!E21/'1.NUMBERS OF WOMEN'!E26</f>
        <v>0</v>
      </c>
      <c r="F21" s="110">
        <f>'3. Numbers of CS deliveries'!F21/'1.NUMBERS OF WOMEN'!F26</f>
        <v>1.4278914802475012E-3</v>
      </c>
      <c r="G21" s="110">
        <f>'3. Numbers of CS deliveries'!G21/'1.NUMBERS OF WOMEN'!G26</f>
        <v>1.6622340425531915E-3</v>
      </c>
      <c r="H21" s="110">
        <f>'3. Numbers of CS deliveries'!H21/'1.NUMBERS OF WOMEN'!H26</f>
        <v>1.5881418740074113E-3</v>
      </c>
      <c r="I21" s="110">
        <f>'3. Numbers of CS deliveries'!I21/'1.NUMBERS OF WOMEN'!I26</f>
        <v>1.7699115044247787E-3</v>
      </c>
      <c r="J21" s="110">
        <f>'3. Numbers of CS deliveries'!J21/'1.NUMBERS OF WOMEN'!J26</f>
        <v>1.665197374865315E-3</v>
      </c>
      <c r="K21" s="110">
        <f>'3. Numbers of CS deliveries'!K21/'1.NUMBERS OF WOMEN'!K26</f>
        <v>3.7735849056603774E-3</v>
      </c>
      <c r="L21" s="110">
        <f>'3. Numbers of CS deliveries'!L21/'1.NUMBERS OF WOMEN'!L26</f>
        <v>1.7991004497751124E-3</v>
      </c>
      <c r="M21" s="110">
        <f>'3. Numbers of CS deliveries'!M21/'1.NUMBERS OF WOMEN'!M26</f>
        <v>3.8986354775828458E-3</v>
      </c>
      <c r="N21" s="110">
        <f>'3. Numbers of CS deliveries'!N21/'1.NUMBERS OF WOMEN'!N26</f>
        <v>2.8382213812677389E-3</v>
      </c>
      <c r="O21" s="110">
        <f>'3. Numbers of CS deliveries'!O21/'1.NUMBERS OF WOMEN'!O26</f>
        <v>1.9620667102681491E-3</v>
      </c>
      <c r="P21" s="110">
        <f>'3. Numbers of CS deliveries'!P21/'1.NUMBERS OF WOMEN'!P26</f>
        <v>0</v>
      </c>
      <c r="Q21" s="110">
        <f>'3. Numbers of CS deliveries'!Q21/'1.NUMBERS OF WOMEN'!Q26</f>
        <v>0</v>
      </c>
      <c r="R21" s="110"/>
      <c r="S21" s="110">
        <f>'3. Numbers of CS deliveries'!S21/'1.NUMBERS OF WOMEN'!S26</f>
        <v>3.4196384953590619E-3</v>
      </c>
      <c r="T21" s="110">
        <f>'3. Numbers of CS deliveries'!T21/'1.NUMBERS OF WOMEN'!T26</f>
        <v>2.0435967302452314E-3</v>
      </c>
      <c r="U21" s="110">
        <f>'3. Numbers of CS deliveries'!U21/'1.NUMBERS OF WOMEN'!U26</f>
        <v>1.5495867768595042E-3</v>
      </c>
      <c r="V21" s="110">
        <f>'3. Numbers of CS deliveries'!V21/'1.NUMBERS OF WOMEN'!V26</f>
        <v>1.4350369797990947E-3</v>
      </c>
      <c r="W21" s="110">
        <f>'3. Numbers of CS deliveries'!W21/'1.NUMBERS OF WOMEN'!W26</f>
        <v>0</v>
      </c>
      <c r="X21" s="110">
        <f>'3. Numbers of CS deliveries'!X21/'1.NUMBERS OF WOMEN'!X26</f>
        <v>1.3611615245009074E-3</v>
      </c>
      <c r="Y21" s="110">
        <f>'3. Numbers of CS deliveries'!Y21/'1.NUMBERS OF WOMEN'!Y26</f>
        <v>2.331681725444477E-3</v>
      </c>
      <c r="Z21" s="158">
        <f>'3. Numbers of CS deliveries'!Z21/'1.NUMBERS OF WOMEN'!Z26</f>
        <v>2.1164021164021165E-3</v>
      </c>
      <c r="AA21" s="110">
        <f>'3. Numbers of CS deliveries'!AA21/'1.NUMBERS OF WOMEN'!AA26</f>
        <v>1.2722646310432571E-3</v>
      </c>
      <c r="AB21" s="110">
        <f>'3. Numbers of CS deliveries'!AB21/'1.NUMBERS OF WOMEN'!AB26</f>
        <v>3.5280282242257936E-3</v>
      </c>
      <c r="AC21" s="110">
        <f>'3. Numbers of CS deliveries'!AC21/'1.NUMBERS OF WOMEN'!AC26</f>
        <v>2.8248587570621469E-3</v>
      </c>
      <c r="AD21" s="110">
        <f>'3. Numbers of CS deliveries'!AD21/'1.NUMBERS OF WOMEN'!AD26</f>
        <v>1.1618900077459333E-3</v>
      </c>
      <c r="AE21" s="110">
        <f>'3. Numbers of CS deliveries'!AE21/'1.NUMBERS OF WOMEN'!AE26</f>
        <v>2.9647198339756895E-3</v>
      </c>
      <c r="AF21" s="110">
        <f>'3. Numbers of CS deliveries'!AF21/'1.NUMBERS OF WOMEN'!AF26</f>
        <v>3.1116934163118244E-3</v>
      </c>
      <c r="AG21" s="110">
        <f>'3. Numbers of CS deliveries'!AG21/'1.NUMBERS OF WOMEN'!AG26</f>
        <v>3.27653997378768E-3</v>
      </c>
      <c r="AH21" s="110">
        <f>'3. Numbers of CS deliveries'!AH21/'1.NUMBERS OF WOMEN'!AH26</f>
        <v>5.5132580729850356E-3</v>
      </c>
      <c r="AI21" s="110">
        <f>'3. Numbers of CS deliveries'!AI21/'1.NUMBERS OF WOMEN'!AI26</f>
        <v>3.3135441115559852E-3</v>
      </c>
      <c r="AJ21" s="110">
        <f>'3. Numbers of CS deliveries'!AJ21/'1.NUMBERS OF WOMEN'!AJ26</f>
        <v>6.5530799475753605E-4</v>
      </c>
      <c r="AK21" s="110">
        <f>'3. Numbers of CS deliveries'!AK21/'1.NUMBERS OF WOMEN'!AK26</f>
        <v>1.9169329073482429E-3</v>
      </c>
      <c r="AL21" s="110">
        <f>'3. Numbers of CS deliveries'!AL21/'1.NUMBERS OF WOMEN'!AL26</f>
        <v>4.6109510086455334E-3</v>
      </c>
      <c r="AM21" s="110">
        <f>'3. Numbers of CS deliveries'!AM21/'1.NUMBERS OF WOMEN'!AM26</f>
        <v>4.1194644696189494E-3</v>
      </c>
      <c r="AN21" s="110">
        <f>'3. Numbers of CS deliveries'!AN21/'1.NUMBERS OF WOMEN'!AN26</f>
        <v>1.4064697609001407E-3</v>
      </c>
      <c r="AO21" s="110">
        <f>'3. Numbers of CS deliveries'!AO21/'1.NUMBERS OF WOMEN'!AO26</f>
        <v>1.890359168241966E-3</v>
      </c>
      <c r="AP21" s="110">
        <f>'3. Numbers of CS deliveries'!AP21/'1.NUMBERS OF WOMEN'!AP26</f>
        <v>5.4525627044711015E-3</v>
      </c>
      <c r="AQ21" s="110">
        <f>'3. Numbers of CS deliveries'!AQ21/'1.NUMBERS OF WOMEN'!AQ26</f>
        <v>2.352941176470588E-3</v>
      </c>
      <c r="AR21" s="110">
        <f>'3. Numbers of CS deliveries'!AR21/'1.NUMBERS OF WOMEN'!AR26</f>
        <v>2.7500859401856309E-3</v>
      </c>
      <c r="AS21" s="110"/>
      <c r="AT21" s="110">
        <f>'3. Numbers of CS deliveries'!AT21/'1.NUMBERS OF WOMEN'!AT26</f>
        <v>3.2128514056224901E-3</v>
      </c>
      <c r="AU21" s="110">
        <f>'3. Numbers of CS deliveries'!AU21/'1.NUMBERS OF WOMEN'!AU26</f>
        <v>2.4441340782122905E-3</v>
      </c>
      <c r="AV21" s="110">
        <f>'3. Numbers of CS deliveries'!AV21/'1.NUMBERS OF WOMEN'!AV26</f>
        <v>3.5335689045936395E-3</v>
      </c>
      <c r="AW21" s="110">
        <f>'3. Numbers of CS deliveries'!AW21/'1.NUMBERS OF WOMEN'!AW26</f>
        <v>3.0007501875468868E-3</v>
      </c>
      <c r="AX21" s="140">
        <f t="shared" si="1"/>
        <v>5.5132580729850356E-3</v>
      </c>
      <c r="AY21" s="140">
        <f t="shared" si="2"/>
        <v>0</v>
      </c>
      <c r="AZ21" s="110">
        <f>'3. Numbers of CS deliveries'!AZ21/'1.NUMBERS OF WOMEN'!AZ26</f>
        <v>2.4486908573138769E-3</v>
      </c>
      <c r="BB21" s="3">
        <v>9</v>
      </c>
      <c r="BC21" s="223">
        <f>AZ21</f>
        <v>2.4486908573138769E-3</v>
      </c>
    </row>
    <row r="22" spans="1:55" ht="30" customHeight="1" thickTop="1" thickBot="1">
      <c r="A22" s="91" t="s">
        <v>12</v>
      </c>
      <c r="B22" s="104" t="s">
        <v>74</v>
      </c>
      <c r="C22" s="63"/>
      <c r="D22" s="93">
        <f>'3. Numbers of CS deliveries'!D22/'1.NUMBERS OF WOMEN'!D26</f>
        <v>1.3253810470510272E-3</v>
      </c>
      <c r="E22" s="93">
        <f>'3. Numbers of CS deliveries'!E22/'1.NUMBERS OF WOMEN'!E26</f>
        <v>0</v>
      </c>
      <c r="F22" s="93">
        <f>'3. Numbers of CS deliveries'!F22/'1.NUMBERS OF WOMEN'!F26</f>
        <v>4.2836744407425036E-3</v>
      </c>
      <c r="G22" s="93">
        <f>'3. Numbers of CS deliveries'!G22/'1.NUMBERS OF WOMEN'!G26</f>
        <v>2.327127659574468E-3</v>
      </c>
      <c r="H22" s="93">
        <f>'3. Numbers of CS deliveries'!H22/'1.NUMBERS OF WOMEN'!H26</f>
        <v>4.2350449973530971E-3</v>
      </c>
      <c r="I22" s="93">
        <f>'3. Numbers of CS deliveries'!I22/'1.NUMBERS OF WOMEN'!I26</f>
        <v>1.7699115044247787E-3</v>
      </c>
      <c r="J22" s="93">
        <f>'3. Numbers of CS deliveries'!J22/'1.NUMBERS OF WOMEN'!J26</f>
        <v>2.4488196689195808E-3</v>
      </c>
      <c r="K22" s="93">
        <f>'3. Numbers of CS deliveries'!K22/'1.NUMBERS OF WOMEN'!K26</f>
        <v>2.1563342318059301E-3</v>
      </c>
      <c r="L22" s="93">
        <f>'3. Numbers of CS deliveries'!L22/'1.NUMBERS OF WOMEN'!L26</f>
        <v>1.4992503748125937E-3</v>
      </c>
      <c r="M22" s="93">
        <f>'3. Numbers of CS deliveries'!M22/'1.NUMBERS OF WOMEN'!M26</f>
        <v>1.9493177387914229E-3</v>
      </c>
      <c r="N22" s="93">
        <f>'3. Numbers of CS deliveries'!N22/'1.NUMBERS OF WOMEN'!N26</f>
        <v>2.3651844843897824E-3</v>
      </c>
      <c r="O22" s="93">
        <f>'3. Numbers of CS deliveries'!O22/'1.NUMBERS OF WOMEN'!O26</f>
        <v>1.9620667102681491E-3</v>
      </c>
      <c r="P22" s="93">
        <f>'3. Numbers of CS deliveries'!P22/'1.NUMBERS OF WOMEN'!P26</f>
        <v>0</v>
      </c>
      <c r="Q22" s="93">
        <f>'3. Numbers of CS deliveries'!Q22/'1.NUMBERS OF WOMEN'!Q26</f>
        <v>2.5608194622279128E-3</v>
      </c>
      <c r="R22" s="93"/>
      <c r="S22" s="93">
        <f>'3. Numbers of CS deliveries'!S22/'1.NUMBERS OF WOMEN'!S26</f>
        <v>2.4425989252564728E-3</v>
      </c>
      <c r="T22" s="93">
        <f>'3. Numbers of CS deliveries'!T22/'1.NUMBERS OF WOMEN'!T26</f>
        <v>1.7029972752043597E-3</v>
      </c>
      <c r="U22" s="93">
        <f>'3. Numbers of CS deliveries'!U22/'1.NUMBERS OF WOMEN'!U26</f>
        <v>5.1652892561983473E-4</v>
      </c>
      <c r="V22" s="93">
        <f>'3. Numbers of CS deliveries'!V22/'1.NUMBERS OF WOMEN'!V26</f>
        <v>2.0973617397063694E-3</v>
      </c>
      <c r="W22" s="93">
        <f>'3. Numbers of CS deliveries'!W22/'1.NUMBERS OF WOMEN'!W26</f>
        <v>0</v>
      </c>
      <c r="X22" s="93">
        <f>'3. Numbers of CS deliveries'!X22/'1.NUMBERS OF WOMEN'!X26</f>
        <v>8.6206896551724137E-3</v>
      </c>
      <c r="Y22" s="93">
        <f>'3. Numbers of CS deliveries'!Y22/'1.NUMBERS OF WOMEN'!Y26</f>
        <v>1.1658408627222385E-3</v>
      </c>
      <c r="Z22" s="152">
        <f>'3. Numbers of CS deliveries'!Z22/'1.NUMBERS OF WOMEN'!Z26</f>
        <v>0</v>
      </c>
      <c r="AA22" s="93">
        <f>'3. Numbers of CS deliveries'!AA22/'1.NUMBERS OF WOMEN'!AA26</f>
        <v>0</v>
      </c>
      <c r="AB22" s="93">
        <f>'3. Numbers of CS deliveries'!AB22/'1.NUMBERS OF WOMEN'!AB26</f>
        <v>2.7440219521756176E-3</v>
      </c>
      <c r="AC22" s="93">
        <f>'3. Numbers of CS deliveries'!AC22/'1.NUMBERS OF WOMEN'!AC26</f>
        <v>0</v>
      </c>
      <c r="AD22" s="93">
        <f>'3. Numbers of CS deliveries'!AD22/'1.NUMBERS OF WOMEN'!AD26</f>
        <v>0</v>
      </c>
      <c r="AE22" s="93">
        <f>'3. Numbers of CS deliveries'!AE22/'1.NUMBERS OF WOMEN'!AE26</f>
        <v>2.3717758671805513E-3</v>
      </c>
      <c r="AF22" s="93">
        <f>'3. Numbers of CS deliveries'!AF22/'1.NUMBERS OF WOMEN'!AF26</f>
        <v>4.0943334425155584E-3</v>
      </c>
      <c r="AG22" s="93">
        <f>'3. Numbers of CS deliveries'!AG22/'1.NUMBERS OF WOMEN'!AG26</f>
        <v>4.1502839667977281E-3</v>
      </c>
      <c r="AH22" s="93">
        <f>'3. Numbers of CS deliveries'!AH22/'1.NUMBERS OF WOMEN'!AH26</f>
        <v>3.6755053819900237E-3</v>
      </c>
      <c r="AI22" s="93">
        <f>'3. Numbers of CS deliveries'!AI22/'1.NUMBERS OF WOMEN'!AI26</f>
        <v>2.2090294077039899E-3</v>
      </c>
      <c r="AJ22" s="93">
        <f>'3. Numbers of CS deliveries'!AJ22/'1.NUMBERS OF WOMEN'!AJ26</f>
        <v>1.9659239842726079E-3</v>
      </c>
      <c r="AK22" s="93">
        <f>'3. Numbers of CS deliveries'!AK22/'1.NUMBERS OF WOMEN'!AK26</f>
        <v>6.3897763578274762E-4</v>
      </c>
      <c r="AL22" s="93">
        <f>'3. Numbers of CS deliveries'!AL22/'1.NUMBERS OF WOMEN'!AL26</f>
        <v>1.7291066282420749E-3</v>
      </c>
      <c r="AM22" s="93">
        <f>'3. Numbers of CS deliveries'!AM22/'1.NUMBERS OF WOMEN'!AM26</f>
        <v>3.6045314109165809E-3</v>
      </c>
      <c r="AN22" s="93">
        <f>'3. Numbers of CS deliveries'!AN22/'1.NUMBERS OF WOMEN'!AN26</f>
        <v>9.3764650726676048E-4</v>
      </c>
      <c r="AO22" s="93">
        <f>'3. Numbers of CS deliveries'!AO22/'1.NUMBERS OF WOMEN'!AO26</f>
        <v>0</v>
      </c>
      <c r="AP22" s="93">
        <f>'3. Numbers of CS deliveries'!AP22/'1.NUMBERS OF WOMEN'!AP26</f>
        <v>1.0905125408942203E-3</v>
      </c>
      <c r="AQ22" s="93">
        <f>'3. Numbers of CS deliveries'!AQ22/'1.NUMBERS OF WOMEN'!AQ26</f>
        <v>2.352941176470588E-3</v>
      </c>
      <c r="AR22" s="93">
        <f>'3. Numbers of CS deliveries'!AR22/'1.NUMBERS OF WOMEN'!AR26</f>
        <v>1.7188037126160192E-3</v>
      </c>
      <c r="AS22" s="93"/>
      <c r="AT22" s="93">
        <f>'3. Numbers of CS deliveries'!AT22/'1.NUMBERS OF WOMEN'!AT26</f>
        <v>2.4096385542168677E-3</v>
      </c>
      <c r="AU22" s="93">
        <f>'3. Numbers of CS deliveries'!AU22/'1.NUMBERS OF WOMEN'!AU26</f>
        <v>4.1899441340782122E-3</v>
      </c>
      <c r="AV22" s="93">
        <f>'3. Numbers of CS deliveries'!AV22/'1.NUMBERS OF WOMEN'!AV26</f>
        <v>1.7667844522968198E-3</v>
      </c>
      <c r="AW22" s="93">
        <f>'3. Numbers of CS deliveries'!AW22/'1.NUMBERS OF WOMEN'!AW26</f>
        <v>0</v>
      </c>
      <c r="AX22" s="140">
        <f t="shared" si="1"/>
        <v>8.6206896551724137E-3</v>
      </c>
      <c r="AY22" s="140">
        <f t="shared" si="2"/>
        <v>0</v>
      </c>
      <c r="AZ22" s="93">
        <f>'3. Numbers of CS deliveries'!AZ22/'1.NUMBERS OF WOMEN'!AZ26</f>
        <v>2.4124139557240415E-3</v>
      </c>
      <c r="BB22" s="3">
        <v>10</v>
      </c>
      <c r="BC22" s="223">
        <f>SUM(AZ22:AZ24)</f>
        <v>1.2306938864351595E-2</v>
      </c>
    </row>
    <row r="23" spans="1:55" ht="30" customHeight="1" thickTop="1" thickBot="1">
      <c r="A23" s="112" t="s">
        <v>8</v>
      </c>
      <c r="B23" s="142" t="s">
        <v>75</v>
      </c>
      <c r="C23" s="63"/>
      <c r="D23" s="113">
        <f>'3. Numbers of CS deliveries'!D23/'1.NUMBERS OF WOMEN'!D26</f>
        <v>6.6269052352551359E-4</v>
      </c>
      <c r="E23" s="113">
        <f>'3. Numbers of CS deliveries'!E23/'1.NUMBERS OF WOMEN'!E26</f>
        <v>1.8518518518518519E-3</v>
      </c>
      <c r="F23" s="113">
        <f>'3. Numbers of CS deliveries'!F23/'1.NUMBERS OF WOMEN'!F26</f>
        <v>1.9038553069966682E-3</v>
      </c>
      <c r="G23" s="113">
        <f>'3. Numbers of CS deliveries'!G23/'1.NUMBERS OF WOMEN'!G26</f>
        <v>1.3297872340425532E-3</v>
      </c>
      <c r="H23" s="113">
        <f>'3. Numbers of CS deliveries'!H23/'1.NUMBERS OF WOMEN'!H26</f>
        <v>1.0587612493382743E-3</v>
      </c>
      <c r="I23" s="113">
        <f>'3. Numbers of CS deliveries'!I23/'1.NUMBERS OF WOMEN'!I26</f>
        <v>0</v>
      </c>
      <c r="J23" s="113">
        <f>'3. Numbers of CS deliveries'!J23/'1.NUMBERS OF WOMEN'!J26</f>
        <v>2.057008521892448E-3</v>
      </c>
      <c r="K23" s="113">
        <f>'3. Numbers of CS deliveries'!K23/'1.NUMBERS OF WOMEN'!K26</f>
        <v>1.6172506738544475E-3</v>
      </c>
      <c r="L23" s="113">
        <f>'3. Numbers of CS deliveries'!L23/'1.NUMBERS OF WOMEN'!L26</f>
        <v>8.9955022488755621E-4</v>
      </c>
      <c r="M23" s="113">
        <f>'3. Numbers of CS deliveries'!M23/'1.NUMBERS OF WOMEN'!M26</f>
        <v>1.9493177387914229E-3</v>
      </c>
      <c r="N23" s="113">
        <f>'3. Numbers of CS deliveries'!N23/'1.NUMBERS OF WOMEN'!N26</f>
        <v>3.7842951750236518E-3</v>
      </c>
      <c r="O23" s="113">
        <f>'3. Numbers of CS deliveries'!O23/'1.NUMBERS OF WOMEN'!O26</f>
        <v>0</v>
      </c>
      <c r="P23" s="113">
        <f>'3. Numbers of CS deliveries'!P23/'1.NUMBERS OF WOMEN'!P26</f>
        <v>0</v>
      </c>
      <c r="Q23" s="113">
        <f>'3. Numbers of CS deliveries'!Q23/'1.NUMBERS OF WOMEN'!Q26</f>
        <v>1.9206145966709346E-3</v>
      </c>
      <c r="R23" s="113"/>
      <c r="S23" s="113">
        <f>'3. Numbers of CS deliveries'!S23/'1.NUMBERS OF WOMEN'!S26</f>
        <v>4.8851978505129456E-4</v>
      </c>
      <c r="T23" s="113">
        <f>'3. Numbers of CS deliveries'!T23/'1.NUMBERS OF WOMEN'!T26</f>
        <v>1.0217983651226157E-3</v>
      </c>
      <c r="U23" s="113">
        <f>'3. Numbers of CS deliveries'!U23/'1.NUMBERS OF WOMEN'!U26</f>
        <v>1.0330578512396695E-3</v>
      </c>
      <c r="V23" s="113">
        <f>'3. Numbers of CS deliveries'!V23/'1.NUMBERS OF WOMEN'!V26</f>
        <v>6.6232475990727453E-4</v>
      </c>
      <c r="W23" s="113">
        <f>'3. Numbers of CS deliveries'!W23/'1.NUMBERS OF WOMEN'!W26</f>
        <v>0</v>
      </c>
      <c r="X23" s="113">
        <f>'3. Numbers of CS deliveries'!X23/'1.NUMBERS OF WOMEN'!X26</f>
        <v>1.3611615245009074E-3</v>
      </c>
      <c r="Y23" s="113">
        <f>'3. Numbers of CS deliveries'!Y23/'1.NUMBERS OF WOMEN'!Y26</f>
        <v>1.1658408627222385E-3</v>
      </c>
      <c r="Z23" s="159">
        <f>'3. Numbers of CS deliveries'!Z23/'1.NUMBERS OF WOMEN'!Z26</f>
        <v>0</v>
      </c>
      <c r="AA23" s="113">
        <f>'3. Numbers of CS deliveries'!AA23/'1.NUMBERS OF WOMEN'!AA26</f>
        <v>2.5445292620865142E-3</v>
      </c>
      <c r="AB23" s="113">
        <f>'3. Numbers of CS deliveries'!AB23/'1.NUMBERS OF WOMEN'!AB26</f>
        <v>1.5680125441003528E-3</v>
      </c>
      <c r="AC23" s="113">
        <f>'3. Numbers of CS deliveries'!AC23/'1.NUMBERS OF WOMEN'!AC26</f>
        <v>0</v>
      </c>
      <c r="AD23" s="113">
        <f>'3. Numbers of CS deliveries'!AD23/'1.NUMBERS OF WOMEN'!AD26</f>
        <v>0</v>
      </c>
      <c r="AE23" s="113">
        <f>'3. Numbers of CS deliveries'!AE23/'1.NUMBERS OF WOMEN'!AE26</f>
        <v>2.0753038837829827E-3</v>
      </c>
      <c r="AF23" s="113">
        <f>'3. Numbers of CS deliveries'!AF23/'1.NUMBERS OF WOMEN'!AF26</f>
        <v>9.8264002620373396E-4</v>
      </c>
      <c r="AG23" s="113">
        <f>'3. Numbers of CS deliveries'!AG23/'1.NUMBERS OF WOMEN'!AG26</f>
        <v>2.6212319790301442E-3</v>
      </c>
      <c r="AH23" s="113">
        <f>'3. Numbers of CS deliveries'!AH23/'1.NUMBERS OF WOMEN'!AH26</f>
        <v>2.1002887897085851E-3</v>
      </c>
      <c r="AI23" s="113">
        <f>'3. Numbers of CS deliveries'!AI23/'1.NUMBERS OF WOMEN'!AI26</f>
        <v>1.5187077177964933E-3</v>
      </c>
      <c r="AJ23" s="113">
        <f>'3. Numbers of CS deliveries'!AJ23/'1.NUMBERS OF WOMEN'!AJ26</f>
        <v>1.3106159895150721E-3</v>
      </c>
      <c r="AK23" s="113">
        <f>'3. Numbers of CS deliveries'!AK23/'1.NUMBERS OF WOMEN'!AK26</f>
        <v>1.2779552715654952E-3</v>
      </c>
      <c r="AL23" s="113">
        <f>'3. Numbers of CS deliveries'!AL23/'1.NUMBERS OF WOMEN'!AL26</f>
        <v>1.1527377521613833E-3</v>
      </c>
      <c r="AM23" s="113">
        <f>'3. Numbers of CS deliveries'!AM23/'1.NUMBERS OF WOMEN'!AM26</f>
        <v>2.5746652935118436E-3</v>
      </c>
      <c r="AN23" s="113">
        <f>'3. Numbers of CS deliveries'!AN23/'1.NUMBERS OF WOMEN'!AN26</f>
        <v>4.6882325363338024E-4</v>
      </c>
      <c r="AO23" s="113">
        <f>'3. Numbers of CS deliveries'!AO23/'1.NUMBERS OF WOMEN'!AO26</f>
        <v>1.890359168241966E-3</v>
      </c>
      <c r="AP23" s="113">
        <f>'3. Numbers of CS deliveries'!AP23/'1.NUMBERS OF WOMEN'!AP26</f>
        <v>1.0905125408942203E-3</v>
      </c>
      <c r="AQ23" s="113">
        <f>'3. Numbers of CS deliveries'!AQ23/'1.NUMBERS OF WOMEN'!AQ26</f>
        <v>3.5294117647058825E-3</v>
      </c>
      <c r="AR23" s="113">
        <f>'3. Numbers of CS deliveries'!AR23/'1.NUMBERS OF WOMEN'!AR26</f>
        <v>1.3750429700928155E-3</v>
      </c>
      <c r="AS23" s="113"/>
      <c r="AT23" s="113">
        <f>'3. Numbers of CS deliveries'!AT23/'1.NUMBERS OF WOMEN'!AT26</f>
        <v>0</v>
      </c>
      <c r="AU23" s="113">
        <f>'3. Numbers of CS deliveries'!AU23/'1.NUMBERS OF WOMEN'!AU26</f>
        <v>3.4916201117318437E-4</v>
      </c>
      <c r="AV23" s="113">
        <f>'3. Numbers of CS deliveries'!AV23/'1.NUMBERS OF WOMEN'!AV26</f>
        <v>0</v>
      </c>
      <c r="AW23" s="113">
        <f>'3. Numbers of CS deliveries'!AW23/'1.NUMBERS OF WOMEN'!AW26</f>
        <v>1.5003750937734434E-3</v>
      </c>
      <c r="AX23" s="140">
        <f t="shared" si="1"/>
        <v>3.7842951750236518E-3</v>
      </c>
      <c r="AY23" s="140">
        <f t="shared" si="2"/>
        <v>0</v>
      </c>
      <c r="AZ23" s="113">
        <f>'3. Numbers of CS deliveries'!AZ23/'1.NUMBERS OF WOMEN'!AZ26</f>
        <v>1.378522260413738E-3</v>
      </c>
    </row>
    <row r="24" spans="1:55" ht="30" customHeight="1" thickTop="1" thickBot="1">
      <c r="A24" s="114" t="s">
        <v>10</v>
      </c>
      <c r="B24" s="143" t="s">
        <v>76</v>
      </c>
      <c r="C24" s="63"/>
      <c r="D24" s="96">
        <f>'3. Numbers of CS deliveries'!D24/'1.NUMBERS OF WOMEN'!D26</f>
        <v>6.6269052352551359E-4</v>
      </c>
      <c r="E24" s="96">
        <f>'3. Numbers of CS deliveries'!E24/'1.NUMBERS OF WOMEN'!E26</f>
        <v>0</v>
      </c>
      <c r="F24" s="96">
        <f>'3. Numbers of CS deliveries'!F24/'1.NUMBERS OF WOMEN'!F26</f>
        <v>9.9952403617325075E-3</v>
      </c>
      <c r="G24" s="96">
        <f>'3. Numbers of CS deliveries'!G24/'1.NUMBERS OF WOMEN'!G26</f>
        <v>1.1303191489361703E-2</v>
      </c>
      <c r="H24" s="96">
        <f>'3. Numbers of CS deliveries'!H24/'1.NUMBERS OF WOMEN'!H26</f>
        <v>7.9407093700370572E-3</v>
      </c>
      <c r="I24" s="96">
        <f>'3. Numbers of CS deliveries'!I24/'1.NUMBERS OF WOMEN'!I26</f>
        <v>5.3097345132743362E-3</v>
      </c>
      <c r="J24" s="96">
        <f>'3. Numbers of CS deliveries'!J24/'1.NUMBERS OF WOMEN'!J26</f>
        <v>7.7382701537858749E-3</v>
      </c>
      <c r="K24" s="96">
        <f>'3. Numbers of CS deliveries'!K24/'1.NUMBERS OF WOMEN'!K26</f>
        <v>7.0080862533692719E-3</v>
      </c>
      <c r="L24" s="96">
        <f>'3. Numbers of CS deliveries'!L24/'1.NUMBERS OF WOMEN'!L26</f>
        <v>8.095952023988006E-3</v>
      </c>
      <c r="M24" s="96">
        <f>'3. Numbers of CS deliveries'!M24/'1.NUMBERS OF WOMEN'!M26</f>
        <v>6.8226120857699801E-3</v>
      </c>
      <c r="N24" s="96">
        <f>'3. Numbers of CS deliveries'!N24/'1.NUMBERS OF WOMEN'!N26</f>
        <v>1.1352885525070956E-2</v>
      </c>
      <c r="O24" s="96">
        <f>'3. Numbers of CS deliveries'!O24/'1.NUMBERS OF WOMEN'!O26</f>
        <v>7.1942446043165471E-3</v>
      </c>
      <c r="P24" s="96">
        <f>'3. Numbers of CS deliveries'!P24/'1.NUMBERS OF WOMEN'!P26</f>
        <v>0</v>
      </c>
      <c r="Q24" s="96">
        <f>'3. Numbers of CS deliveries'!Q24/'1.NUMBERS OF WOMEN'!Q26</f>
        <v>8.9628681177976958E-3</v>
      </c>
      <c r="R24" s="96"/>
      <c r="S24" s="96">
        <f>'3. Numbers of CS deliveries'!S24/'1.NUMBERS OF WOMEN'!S26</f>
        <v>1.0258915486077186E-2</v>
      </c>
      <c r="T24" s="96">
        <f>'3. Numbers of CS deliveries'!T24/'1.NUMBERS OF WOMEN'!T26</f>
        <v>7.1525885558583104E-3</v>
      </c>
      <c r="U24" s="96">
        <f>'3. Numbers of CS deliveries'!U24/'1.NUMBERS OF WOMEN'!U26</f>
        <v>7.7479338842975209E-3</v>
      </c>
      <c r="V24" s="96">
        <f>'3. Numbers of CS deliveries'!V24/'1.NUMBERS OF WOMEN'!V26</f>
        <v>1.1811458218346395E-2</v>
      </c>
      <c r="W24" s="96">
        <f>'3. Numbers of CS deliveries'!W24/'1.NUMBERS OF WOMEN'!W26</f>
        <v>3.205128205128205E-3</v>
      </c>
      <c r="X24" s="96">
        <f>'3. Numbers of CS deliveries'!X24/'1.NUMBERS OF WOMEN'!X26</f>
        <v>5.4446460980036296E-3</v>
      </c>
      <c r="Y24" s="96">
        <f>'3. Numbers of CS deliveries'!Y24/'1.NUMBERS OF WOMEN'!Y26</f>
        <v>1.2241329058583503E-2</v>
      </c>
      <c r="Z24" s="153">
        <f>'3. Numbers of CS deliveries'!Z24/'1.NUMBERS OF WOMEN'!Z26</f>
        <v>2.1164021164021165E-3</v>
      </c>
      <c r="AA24" s="96">
        <f>'3. Numbers of CS deliveries'!AA24/'1.NUMBERS OF WOMEN'!AA26</f>
        <v>7.6335877862595417E-3</v>
      </c>
      <c r="AB24" s="96">
        <f>'3. Numbers of CS deliveries'!AB24/'1.NUMBERS OF WOMEN'!AB26</f>
        <v>6.6640533124264992E-3</v>
      </c>
      <c r="AC24" s="96">
        <f>'3. Numbers of CS deliveries'!AC24/'1.NUMBERS OF WOMEN'!AC26</f>
        <v>0</v>
      </c>
      <c r="AD24" s="96">
        <f>'3. Numbers of CS deliveries'!AD24/'1.NUMBERS OF WOMEN'!AD26</f>
        <v>1.1618900077459333E-3</v>
      </c>
      <c r="AE24" s="96">
        <f>'3. Numbers of CS deliveries'!AE24/'1.NUMBERS OF WOMEN'!AE26</f>
        <v>3.8541357841683963E-3</v>
      </c>
      <c r="AF24" s="96">
        <f>'3. Numbers of CS deliveries'!AF24/'1.NUMBERS OF WOMEN'!AF26</f>
        <v>8.0248935473304951E-3</v>
      </c>
      <c r="AG24" s="96">
        <f>'3. Numbers of CS deliveries'!AG24/'1.NUMBERS OF WOMEN'!AG26</f>
        <v>1.1795543905635648E-2</v>
      </c>
      <c r="AH24" s="96">
        <f>'3. Numbers of CS deliveries'!AH24/'1.NUMBERS OF WOMEN'!AH26</f>
        <v>1.5489629824100813E-2</v>
      </c>
      <c r="AI24" s="96">
        <f>'3. Numbers of CS deliveries'!AI24/'1.NUMBERS OF WOMEN'!AI26</f>
        <v>1.0769018362556951E-2</v>
      </c>
      <c r="AJ24" s="96">
        <f>'3. Numbers of CS deliveries'!AJ24/'1.NUMBERS OF WOMEN'!AJ26</f>
        <v>1.0484927916120577E-2</v>
      </c>
      <c r="AK24" s="96">
        <f>'3. Numbers of CS deliveries'!AK24/'1.NUMBERS OF WOMEN'!AK26</f>
        <v>5.111821086261981E-3</v>
      </c>
      <c r="AL24" s="96">
        <f>'3. Numbers of CS deliveries'!AL24/'1.NUMBERS OF WOMEN'!AL26</f>
        <v>2.420749279538905E-2</v>
      </c>
      <c r="AM24" s="96">
        <f>'3. Numbers of CS deliveries'!AM24/'1.NUMBERS OF WOMEN'!AM26</f>
        <v>1.3388259526261586E-2</v>
      </c>
      <c r="AN24" s="96">
        <f>'3. Numbers of CS deliveries'!AN24/'1.NUMBERS OF WOMEN'!AN26</f>
        <v>0</v>
      </c>
      <c r="AO24" s="96">
        <f>'3. Numbers of CS deliveries'!AO24/'1.NUMBERS OF WOMEN'!AO26</f>
        <v>3.780718336483932E-3</v>
      </c>
      <c r="AP24" s="96">
        <f>'3. Numbers of CS deliveries'!AP24/'1.NUMBERS OF WOMEN'!AP26</f>
        <v>0</v>
      </c>
      <c r="AQ24" s="96">
        <f>'3. Numbers of CS deliveries'!AQ24/'1.NUMBERS OF WOMEN'!AQ26</f>
        <v>5.8823529411764705E-3</v>
      </c>
      <c r="AR24" s="96">
        <f>'3. Numbers of CS deliveries'!AR24/'1.NUMBERS OF WOMEN'!AR26</f>
        <v>6.8752148504640769E-3</v>
      </c>
      <c r="AS24" s="96"/>
      <c r="AT24" s="96">
        <f>'3. Numbers of CS deliveries'!AT24/'1.NUMBERS OF WOMEN'!AT26</f>
        <v>8.0321285140562252E-4</v>
      </c>
      <c r="AU24" s="96">
        <f>'3. Numbers of CS deliveries'!AU24/'1.NUMBERS OF WOMEN'!AU26</f>
        <v>9.7765363128491621E-3</v>
      </c>
      <c r="AV24" s="96">
        <f>'3. Numbers of CS deliveries'!AV24/'1.NUMBERS OF WOMEN'!AV26</f>
        <v>7.0671378091872791E-3</v>
      </c>
      <c r="AW24" s="96">
        <f>'3. Numbers of CS deliveries'!AW24/'1.NUMBERS OF WOMEN'!AW26</f>
        <v>8.2520630157539385E-3</v>
      </c>
      <c r="AX24" s="140">
        <f t="shared" si="1"/>
        <v>2.420749279538905E-2</v>
      </c>
      <c r="AY24" s="140">
        <f t="shared" si="2"/>
        <v>0</v>
      </c>
      <c r="AZ24" s="96">
        <f>'3. Numbers of CS deliveries'!AZ24/'1.NUMBERS OF WOMEN'!AZ26</f>
        <v>8.5160026482138159E-3</v>
      </c>
    </row>
    <row r="25" spans="1:55" ht="21" customHeight="1" thickTop="1">
      <c r="C25" s="63"/>
      <c r="D25" s="117">
        <f>'3. Numbers of CS deliveries'!D28/'1.NUMBERS OF WOMEN'!D26</f>
        <v>0</v>
      </c>
      <c r="E25" s="117">
        <f>'3. Numbers of CS deliveries'!E28/'1.NUMBERS OF WOMEN'!E26</f>
        <v>0</v>
      </c>
      <c r="F25" s="117">
        <f>'3. Numbers of CS deliveries'!F28/'1.NUMBERS OF WOMEN'!F26</f>
        <v>0</v>
      </c>
      <c r="G25" s="117">
        <f>'3. Numbers of CS deliveries'!G28/'1.NUMBERS OF WOMEN'!G26</f>
        <v>0</v>
      </c>
      <c r="H25" s="117">
        <f>'3. Numbers of CS deliveries'!H28/'1.NUMBERS OF WOMEN'!H26</f>
        <v>0</v>
      </c>
      <c r="I25" s="117">
        <f>'3. Numbers of CS deliveries'!I28/'1.NUMBERS OF WOMEN'!I26</f>
        <v>0</v>
      </c>
      <c r="J25" s="117">
        <f>'3. Numbers of CS deliveries'!J28/'1.NUMBERS OF WOMEN'!J26</f>
        <v>0</v>
      </c>
      <c r="K25" s="117">
        <f>'3. Numbers of CS deliveries'!K28/'1.NUMBERS OF WOMEN'!K26</f>
        <v>0</v>
      </c>
      <c r="L25" s="117">
        <f>'3. Numbers of CS deliveries'!L28/'1.NUMBERS OF WOMEN'!L26</f>
        <v>0</v>
      </c>
      <c r="M25" s="117">
        <f>'3. Numbers of CS deliveries'!M28/'1.NUMBERS OF WOMEN'!M26</f>
        <v>0</v>
      </c>
      <c r="N25" s="117">
        <f>'3. Numbers of CS deliveries'!N28/'1.NUMBERS OF WOMEN'!N26</f>
        <v>0</v>
      </c>
      <c r="O25" s="117">
        <f>'3. Numbers of CS deliveries'!O28/'1.NUMBERS OF WOMEN'!O26</f>
        <v>0</v>
      </c>
      <c r="P25" s="117">
        <f>'3. Numbers of CS deliveries'!P28/'1.NUMBERS OF WOMEN'!P26</f>
        <v>0</v>
      </c>
      <c r="Q25" s="117">
        <f>'3. Numbers of CS deliveries'!Q28/'1.NUMBERS OF WOMEN'!Q26</f>
        <v>0</v>
      </c>
      <c r="R25" s="117"/>
      <c r="S25" s="117">
        <f>'3. Numbers of CS deliveries'!S28/'1.NUMBERS OF WOMEN'!S26</f>
        <v>0</v>
      </c>
      <c r="T25" s="117">
        <f>'3. Numbers of CS deliveries'!T28/'1.NUMBERS OF WOMEN'!T26</f>
        <v>0</v>
      </c>
      <c r="U25" s="117">
        <f>'3. Numbers of CS deliveries'!U28/'1.NUMBERS OF WOMEN'!U26</f>
        <v>0</v>
      </c>
      <c r="V25" s="117">
        <f>'3. Numbers of CS deliveries'!V28/'1.NUMBERS OF WOMEN'!V26</f>
        <v>0</v>
      </c>
      <c r="W25" s="117">
        <f>'3. Numbers of CS deliveries'!W28/'1.NUMBERS OF WOMEN'!W26</f>
        <v>0</v>
      </c>
      <c r="X25" s="117">
        <f>'3. Numbers of CS deliveries'!X28/'1.NUMBERS OF WOMEN'!X26</f>
        <v>0</v>
      </c>
      <c r="Y25" s="117">
        <f>'3. Numbers of CS deliveries'!Y28/'1.NUMBERS OF WOMEN'!Y26</f>
        <v>0</v>
      </c>
      <c r="Z25" s="160">
        <f>'3. Numbers of CS deliveries'!Z28/'1.NUMBERS OF WOMEN'!Z26</f>
        <v>0</v>
      </c>
      <c r="AA25" s="117">
        <f>'3. Numbers of CS deliveries'!AA28/'1.NUMBERS OF WOMEN'!AA26</f>
        <v>0</v>
      </c>
      <c r="AB25" s="117">
        <f>'3. Numbers of CS deliveries'!AB28/'1.NUMBERS OF WOMEN'!AB26</f>
        <v>0</v>
      </c>
      <c r="AC25" s="117">
        <f>'3. Numbers of CS deliveries'!AC28/'1.NUMBERS OF WOMEN'!AC26</f>
        <v>0</v>
      </c>
      <c r="AD25" s="117">
        <f>'3. Numbers of CS deliveries'!AD28/'1.NUMBERS OF WOMEN'!AD26</f>
        <v>0</v>
      </c>
      <c r="AE25" s="117">
        <f>'3. Numbers of CS deliveries'!AE28/'1.NUMBERS OF WOMEN'!AE26</f>
        <v>0</v>
      </c>
      <c r="AF25" s="117">
        <f>'3. Numbers of CS deliveries'!AF28/'1.NUMBERS OF WOMEN'!AF26</f>
        <v>0</v>
      </c>
      <c r="AG25" s="117">
        <f>'3. Numbers of CS deliveries'!AG28/'1.NUMBERS OF WOMEN'!AG26</f>
        <v>0</v>
      </c>
      <c r="AH25" s="117">
        <f>'3. Numbers of CS deliveries'!AH28/'1.NUMBERS OF WOMEN'!AH26</f>
        <v>0</v>
      </c>
      <c r="AI25" s="117">
        <f>'3. Numbers of CS deliveries'!AI28/'1.NUMBERS OF WOMEN'!AI26</f>
        <v>0</v>
      </c>
      <c r="AJ25" s="117">
        <f>'3. Numbers of CS deliveries'!AJ28/'1.NUMBERS OF WOMEN'!AJ26</f>
        <v>0</v>
      </c>
      <c r="AK25" s="117">
        <f>'3. Numbers of CS deliveries'!AK28/'1.NUMBERS OF WOMEN'!AK26</f>
        <v>0</v>
      </c>
      <c r="AL25" s="117">
        <f>'3. Numbers of CS deliveries'!AL28/'1.NUMBERS OF WOMEN'!AL26</f>
        <v>0</v>
      </c>
      <c r="AM25" s="117">
        <f>'3. Numbers of CS deliveries'!AM28/'1.NUMBERS OF WOMEN'!AM26</f>
        <v>0</v>
      </c>
      <c r="AN25" s="117">
        <f>'3. Numbers of CS deliveries'!AN28/'1.NUMBERS OF WOMEN'!AN26</f>
        <v>0</v>
      </c>
      <c r="AO25" s="117">
        <f>'3. Numbers of CS deliveries'!AO28/'1.NUMBERS OF WOMEN'!AO26</f>
        <v>0</v>
      </c>
      <c r="AP25" s="117">
        <f>'3. Numbers of CS deliveries'!AP28/'1.NUMBERS OF WOMEN'!AP26</f>
        <v>0</v>
      </c>
      <c r="AQ25" s="117">
        <f>'3. Numbers of CS deliveries'!AQ28/'1.NUMBERS OF WOMEN'!AQ26</f>
        <v>0</v>
      </c>
      <c r="AR25" s="117">
        <f>'3. Numbers of CS deliveries'!AR28/'1.NUMBERS OF WOMEN'!AR26</f>
        <v>0</v>
      </c>
      <c r="AS25" s="117" t="e">
        <f>'3. Numbers of CS deliveries'!AS28/'1.NUMBERS OF WOMEN'!AS26</f>
        <v>#DIV/0!</v>
      </c>
      <c r="AT25" s="117">
        <f>'3. Numbers of CS deliveries'!AT28/'1.NUMBERS OF WOMEN'!AT26</f>
        <v>0</v>
      </c>
      <c r="AU25" s="117">
        <f>'3. Numbers of CS deliveries'!AU28/'1.NUMBERS OF WOMEN'!AU26</f>
        <v>0</v>
      </c>
      <c r="AV25" s="117">
        <f>'3. Numbers of CS deliveries'!AV28/'1.NUMBERS OF WOMEN'!AV26</f>
        <v>0</v>
      </c>
      <c r="AW25" s="117">
        <f>'3. Numbers of CS deliveries'!AW28/'1.NUMBERS OF WOMEN'!AW26</f>
        <v>0</v>
      </c>
      <c r="AZ25" s="117">
        <f>'3. Numbers of CS deliveries'!AZ28/'1.NUMBERS OF WOMEN'!AZ26</f>
        <v>0</v>
      </c>
    </row>
    <row r="26" spans="1:55">
      <c r="C26" s="63"/>
      <c r="D26" s="63"/>
      <c r="E26" s="63"/>
      <c r="F26" s="63"/>
      <c r="G26" s="63"/>
      <c r="H26" s="63"/>
      <c r="I26" s="144"/>
      <c r="J26" s="63"/>
      <c r="K26" s="144"/>
      <c r="L26" s="63"/>
      <c r="M26" s="63"/>
      <c r="N26" s="63"/>
      <c r="O26" s="63"/>
      <c r="P26" s="63"/>
      <c r="Q26" s="63"/>
      <c r="R26" s="63"/>
      <c r="S26" s="63"/>
      <c r="T26" s="75"/>
      <c r="U26" s="63"/>
      <c r="V26" s="63"/>
      <c r="W26" s="63"/>
      <c r="X26" s="63"/>
      <c r="Y26" s="63"/>
      <c r="Z26" s="161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Z26" s="63"/>
    </row>
    <row r="27" spans="1:55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161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8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Z27" s="63"/>
    </row>
    <row r="28" spans="1:5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161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8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Z28" s="63"/>
    </row>
    <row r="29" spans="1:5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161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Z29" s="63"/>
    </row>
    <row r="30" spans="1:5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9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161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Z30" s="63"/>
    </row>
    <row r="31" spans="1:55">
      <c r="AX31" s="145"/>
      <c r="AY31" s="146"/>
    </row>
  </sheetData>
  <sheetProtection selectLockedCells="1" selectUnlockedCells="1"/>
  <mergeCells count="2">
    <mergeCell ref="A5:B5"/>
    <mergeCell ref="A6:B6"/>
  </mergeCells>
  <phoneticPr fontId="9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56"/>
  <sheetViews>
    <sheetView topLeftCell="A8" workbookViewId="0">
      <selection activeCell="S7" sqref="S7"/>
    </sheetView>
  </sheetViews>
  <sheetFormatPr baseColWidth="10" defaultColWidth="8.83203125" defaultRowHeight="13"/>
  <cols>
    <col min="1" max="1" width="24" bestFit="1" customWidth="1"/>
    <col min="2" max="2" width="11.83203125" style="177" bestFit="1" customWidth="1"/>
    <col min="3" max="14" width="9.33203125" bestFit="1" customWidth="1"/>
    <col min="15" max="15" width="11.83203125" bestFit="1" customWidth="1"/>
    <col min="16" max="24" width="9.33203125" bestFit="1" customWidth="1"/>
    <col min="25" max="25" width="11.83203125" bestFit="1" customWidth="1"/>
    <col min="26" max="39" width="9.33203125" bestFit="1" customWidth="1"/>
    <col min="40" max="41" width="11.83203125" bestFit="1" customWidth="1"/>
    <col min="42" max="44" width="9.33203125" bestFit="1" customWidth="1"/>
  </cols>
  <sheetData>
    <row r="1" spans="1:45" ht="32" hidden="1">
      <c r="A1" s="65" t="s">
        <v>3</v>
      </c>
      <c r="B1" s="176" t="s">
        <v>30</v>
      </c>
      <c r="C1" s="65" t="s">
        <v>44</v>
      </c>
      <c r="D1" s="65" t="s">
        <v>32</v>
      </c>
      <c r="E1" s="65" t="s">
        <v>41</v>
      </c>
      <c r="F1" s="65" t="s">
        <v>27</v>
      </c>
      <c r="G1" s="65" t="s">
        <v>45</v>
      </c>
      <c r="H1" s="65" t="s">
        <v>49</v>
      </c>
      <c r="I1" s="65" t="s">
        <v>5</v>
      </c>
      <c r="J1" s="65" t="s">
        <v>34</v>
      </c>
      <c r="K1" s="65" t="s">
        <v>42</v>
      </c>
      <c r="L1" s="65" t="s">
        <v>50</v>
      </c>
      <c r="M1" s="65" t="s">
        <v>31</v>
      </c>
      <c r="N1" s="65" t="s">
        <v>14</v>
      </c>
      <c r="O1" s="65" t="s">
        <v>4</v>
      </c>
      <c r="P1" s="65" t="s">
        <v>29</v>
      </c>
      <c r="Q1" s="65" t="s">
        <v>6</v>
      </c>
      <c r="R1" s="65" t="s">
        <v>40</v>
      </c>
      <c r="S1" s="65" t="s">
        <v>64</v>
      </c>
      <c r="T1" s="65" t="s">
        <v>51</v>
      </c>
      <c r="U1" s="65" t="s">
        <v>46</v>
      </c>
      <c r="V1" s="65" t="s">
        <v>52</v>
      </c>
      <c r="W1" s="65" t="s">
        <v>82</v>
      </c>
      <c r="X1" s="65" t="s">
        <v>53</v>
      </c>
      <c r="Y1" s="65" t="s">
        <v>39</v>
      </c>
      <c r="Z1" s="65" t="s">
        <v>28</v>
      </c>
      <c r="AA1" s="65" t="s">
        <v>59</v>
      </c>
      <c r="AB1" s="65" t="s">
        <v>60</v>
      </c>
      <c r="AC1" s="65" t="s">
        <v>61</v>
      </c>
      <c r="AD1" s="65" t="s">
        <v>62</v>
      </c>
      <c r="AE1" s="65" t="s">
        <v>63</v>
      </c>
      <c r="AF1" s="66" t="s">
        <v>54</v>
      </c>
      <c r="AG1" s="65" t="s">
        <v>55</v>
      </c>
      <c r="AH1" s="66" t="s">
        <v>38</v>
      </c>
      <c r="AI1" s="65" t="s">
        <v>47</v>
      </c>
      <c r="AJ1" s="65" t="s">
        <v>35</v>
      </c>
      <c r="AK1" s="65" t="s">
        <v>36</v>
      </c>
      <c r="AL1" s="65" t="s">
        <v>25</v>
      </c>
      <c r="AM1" s="65" t="s">
        <v>7</v>
      </c>
      <c r="AN1" s="65" t="s">
        <v>33</v>
      </c>
      <c r="AO1" s="65" t="s">
        <v>48</v>
      </c>
      <c r="AP1" s="65" t="s">
        <v>26</v>
      </c>
      <c r="AQ1" s="65" t="s">
        <v>56</v>
      </c>
      <c r="AR1" s="66" t="s">
        <v>57</v>
      </c>
      <c r="AS1" s="134" t="s">
        <v>58</v>
      </c>
    </row>
    <row r="2" spans="1:45" hidden="1">
      <c r="A2" s="32">
        <v>7.511210762331838E-2</v>
      </c>
      <c r="B2" s="177">
        <v>0.11834319526627218</v>
      </c>
      <c r="C2" s="32">
        <v>7.3446327683615822E-2</v>
      </c>
      <c r="D2" s="32">
        <v>8.957055214723926E-2</v>
      </c>
      <c r="E2" s="32">
        <v>0.10233393177737882</v>
      </c>
      <c r="F2" s="32">
        <v>0.11578947368421053</v>
      </c>
      <c r="G2" s="32">
        <v>9.6165550821667681E-2</v>
      </c>
      <c r="H2" s="32">
        <v>4.6511627906976744E-2</v>
      </c>
      <c r="I2" s="32">
        <v>7.3410922112802146E-2</v>
      </c>
      <c r="J2" s="32">
        <v>0.10181818181818182</v>
      </c>
      <c r="K2" s="32">
        <v>7.662835249042145E-2</v>
      </c>
      <c r="L2" s="32">
        <v>4.5454545454545456E-2</v>
      </c>
      <c r="M2" s="32">
        <v>5.8577405857740586E-2</v>
      </c>
      <c r="N2" s="32">
        <v>8.35214446952596E-2</v>
      </c>
      <c r="O2" s="32">
        <v>9.5238095238095233E-2</v>
      </c>
      <c r="P2" s="32">
        <v>6.0509554140127389E-2</v>
      </c>
      <c r="Q2" s="32">
        <v>3.4028540065861687E-2</v>
      </c>
      <c r="R2" s="32">
        <v>4.975124378109453E-2</v>
      </c>
      <c r="S2" s="32">
        <v>5.2471225457007449E-2</v>
      </c>
      <c r="T2" s="32">
        <v>9.5744680851063829E-2</v>
      </c>
      <c r="U2" s="32">
        <v>6.886657101865136E-2</v>
      </c>
      <c r="V2" s="32">
        <v>7.8972407231208366E-2</v>
      </c>
      <c r="W2" s="32">
        <v>8.4745762711864403E-2</v>
      </c>
      <c r="X2" s="32">
        <v>5.3941908713692949E-2</v>
      </c>
      <c r="Y2" s="32">
        <v>8.4432717678100261E-2</v>
      </c>
      <c r="Z2" s="32">
        <v>7.5691411935953426E-2</v>
      </c>
      <c r="AA2" s="32">
        <v>9.2592592592592587E-2</v>
      </c>
      <c r="AB2" s="32">
        <v>0.10432330827067669</v>
      </c>
      <c r="AC2" s="32">
        <v>8.3511777301927201E-2</v>
      </c>
      <c r="AD2" s="32">
        <v>8.8762983947119928E-2</v>
      </c>
      <c r="AE2" s="32">
        <v>7.9001227998362664E-2</v>
      </c>
      <c r="AF2" s="32">
        <v>6.6037735849056603E-2</v>
      </c>
      <c r="AG2" s="32">
        <v>9.0415913200723327E-2</v>
      </c>
      <c r="AH2" s="32">
        <v>5.6710775047258979E-2</v>
      </c>
      <c r="AI2" s="32">
        <v>7.0435588507877664E-2</v>
      </c>
      <c r="AJ2" s="32">
        <v>0.08</v>
      </c>
      <c r="AK2" s="32">
        <v>9.4674556213017749E-2</v>
      </c>
      <c r="AL2" s="32">
        <v>5.4263565891472867E-2</v>
      </c>
      <c r="AM2" s="32">
        <v>7.2463768115942032E-2</v>
      </c>
      <c r="AN2" s="32">
        <v>0.10731707317073171</v>
      </c>
      <c r="AO2" s="32"/>
      <c r="AP2" s="32">
        <v>0.14578587699316628</v>
      </c>
      <c r="AQ2" s="32">
        <v>7.7127659574468085E-2</v>
      </c>
      <c r="AR2" s="32">
        <v>0.10179640718562874</v>
      </c>
      <c r="AS2" s="32">
        <v>7.575757575757576E-2</v>
      </c>
    </row>
    <row r="3" spans="1:45" hidden="1"/>
    <row r="4" spans="1:45" hidden="1">
      <c r="A4" s="32"/>
    </row>
    <row r="5" spans="1:45" hidden="1">
      <c r="A5" s="32"/>
    </row>
    <row r="6" spans="1:45" hidden="1">
      <c r="A6" s="32"/>
    </row>
    <row r="7" spans="1:45" hidden="1">
      <c r="A7" s="32"/>
    </row>
    <row r="8" spans="1:45">
      <c r="A8" s="32"/>
    </row>
    <row r="9" spans="1:45" ht="14">
      <c r="A9" s="32"/>
      <c r="B9" s="178" t="s">
        <v>89</v>
      </c>
    </row>
    <row r="10" spans="1:45" ht="16">
      <c r="A10" s="11" t="s">
        <v>29</v>
      </c>
      <c r="B10" s="222">
        <v>3.7999999999999999E-2</v>
      </c>
    </row>
    <row r="11" spans="1:45" ht="16">
      <c r="A11" s="11" t="s">
        <v>6</v>
      </c>
      <c r="B11" s="222">
        <v>3.9691289966923927E-2</v>
      </c>
    </row>
    <row r="12" spans="1:45" ht="16">
      <c r="A12" s="11" t="s">
        <v>58</v>
      </c>
      <c r="B12" s="222">
        <v>4.1871921182266007E-2</v>
      </c>
    </row>
    <row r="13" spans="1:45" ht="16">
      <c r="A13" s="11" t="s">
        <v>56</v>
      </c>
      <c r="B13" s="222">
        <v>5.4020100502512561E-2</v>
      </c>
    </row>
    <row r="14" spans="1:45" ht="16">
      <c r="A14" s="11" t="s">
        <v>46</v>
      </c>
      <c r="B14" s="222">
        <v>5.4172767203513911E-2</v>
      </c>
    </row>
    <row r="15" spans="1:45" ht="16">
      <c r="A15" s="11" t="s">
        <v>40</v>
      </c>
      <c r="B15" s="222">
        <v>5.6218057921635436E-2</v>
      </c>
    </row>
    <row r="16" spans="1:45" ht="16">
      <c r="A16" s="11" t="s">
        <v>53</v>
      </c>
      <c r="B16" s="222">
        <v>5.7268722466960353E-2</v>
      </c>
    </row>
    <row r="17" spans="1:2" ht="16">
      <c r="A17" s="11" t="s">
        <v>52</v>
      </c>
      <c r="B17" s="222">
        <v>5.9686888454011738E-2</v>
      </c>
    </row>
    <row r="18" spans="1:2" ht="16">
      <c r="A18" s="11" t="s">
        <v>28</v>
      </c>
      <c r="B18" s="222">
        <v>6.1538461538461542E-2</v>
      </c>
    </row>
    <row r="19" spans="1:2" ht="16">
      <c r="A19" s="11" t="s">
        <v>14</v>
      </c>
      <c r="B19" s="222">
        <v>6.1810154525386317E-2</v>
      </c>
    </row>
    <row r="20" spans="1:2" ht="16">
      <c r="A20" s="11" t="s">
        <v>50</v>
      </c>
      <c r="B20" s="222">
        <v>6.2370062370062374E-2</v>
      </c>
    </row>
    <row r="21" spans="1:2" ht="16">
      <c r="A21" s="11" t="s">
        <v>3</v>
      </c>
      <c r="B21" s="222">
        <v>6.385404789053592E-2</v>
      </c>
    </row>
    <row r="22" spans="1:2" ht="16">
      <c r="A22" s="11" t="s">
        <v>64</v>
      </c>
      <c r="B22" s="222">
        <v>6.9039913700107869E-2</v>
      </c>
    </row>
    <row r="23" spans="1:2" ht="16">
      <c r="A23" s="11" t="s">
        <v>38</v>
      </c>
      <c r="B23" s="222">
        <v>7.2144288577154311E-2</v>
      </c>
    </row>
    <row r="24" spans="1:2" ht="16">
      <c r="A24" s="11" t="s">
        <v>88</v>
      </c>
      <c r="B24" s="222">
        <v>7.2610294117647065E-2</v>
      </c>
    </row>
    <row r="25" spans="1:2" ht="16">
      <c r="A25" s="11" t="s">
        <v>35</v>
      </c>
      <c r="B25" s="222">
        <v>7.3976221928665792E-2</v>
      </c>
    </row>
    <row r="26" spans="1:2" ht="16">
      <c r="A26" s="11" t="s">
        <v>30</v>
      </c>
      <c r="B26" s="222">
        <v>7.407407407407407E-2</v>
      </c>
    </row>
    <row r="27" spans="1:2" ht="16">
      <c r="A27" s="11" t="s">
        <v>63</v>
      </c>
      <c r="B27" s="222">
        <v>7.5445173383317715E-2</v>
      </c>
    </row>
    <row r="28" spans="1:2" ht="16">
      <c r="A28" s="11" t="s">
        <v>25</v>
      </c>
      <c r="B28" s="222">
        <v>7.6045627376425853E-2</v>
      </c>
    </row>
    <row r="29" spans="1:2" ht="16">
      <c r="A29" s="11" t="s">
        <v>39</v>
      </c>
      <c r="B29" s="222">
        <v>7.6416337285902497E-2</v>
      </c>
    </row>
    <row r="30" spans="1:2" ht="16">
      <c r="A30" s="11" t="s">
        <v>49</v>
      </c>
      <c r="B30" s="222">
        <v>7.9696394686907021E-2</v>
      </c>
    </row>
    <row r="31" spans="1:2" ht="16">
      <c r="A31" s="11" t="s">
        <v>34</v>
      </c>
      <c r="B31" s="222">
        <v>7.9861111111111105E-2</v>
      </c>
    </row>
    <row r="32" spans="1:2" ht="16">
      <c r="A32" s="11" t="s">
        <v>55</v>
      </c>
      <c r="B32" s="222">
        <v>8.0610021786492375E-2</v>
      </c>
    </row>
    <row r="33" spans="1:2" ht="16">
      <c r="A33" s="11" t="s">
        <v>57</v>
      </c>
      <c r="B33" s="222">
        <v>8.1395348837209308E-2</v>
      </c>
    </row>
    <row r="34" spans="1:2" ht="16">
      <c r="A34" s="11" t="s">
        <v>61</v>
      </c>
      <c r="B34" s="222">
        <v>8.1787521079258005E-2</v>
      </c>
    </row>
    <row r="35" spans="1:2" ht="16">
      <c r="A35" s="11" t="s">
        <v>27</v>
      </c>
      <c r="B35" s="222">
        <v>8.3798882681564241E-2</v>
      </c>
    </row>
    <row r="36" spans="1:2" ht="16">
      <c r="A36" s="11" t="s">
        <v>82</v>
      </c>
      <c r="B36" s="222">
        <v>8.4745762711864403E-2</v>
      </c>
    </row>
    <row r="37" spans="1:2" ht="16">
      <c r="A37" s="11" t="s">
        <v>33</v>
      </c>
      <c r="B37" s="222">
        <v>8.4765177548682707E-2</v>
      </c>
    </row>
    <row r="38" spans="1:2" ht="16">
      <c r="A38" s="11" t="s">
        <v>62</v>
      </c>
      <c r="B38" s="222">
        <v>8.4895259095920619E-2</v>
      </c>
    </row>
    <row r="39" spans="1:2" ht="16">
      <c r="A39" s="11" t="s">
        <v>44</v>
      </c>
      <c r="B39" s="222">
        <v>8.9928057553956831E-2</v>
      </c>
    </row>
    <row r="40" spans="1:2" ht="16">
      <c r="A40" s="11" t="s">
        <v>54</v>
      </c>
      <c r="B40" s="222">
        <v>9.1358024691358022E-2</v>
      </c>
    </row>
    <row r="41" spans="1:2" ht="16">
      <c r="A41" s="11" t="s">
        <v>5</v>
      </c>
      <c r="B41" s="222">
        <v>9.1588785046728974E-2</v>
      </c>
    </row>
    <row r="42" spans="1:2" ht="16">
      <c r="A42" s="11" t="s">
        <v>32</v>
      </c>
      <c r="B42" s="222">
        <v>9.2427616926503336E-2</v>
      </c>
    </row>
    <row r="43" spans="1:2" ht="16">
      <c r="A43" s="11" t="s">
        <v>45</v>
      </c>
      <c r="B43" s="222">
        <v>9.2592592592592587E-2</v>
      </c>
    </row>
    <row r="44" spans="1:2" ht="16">
      <c r="A44" s="11" t="s">
        <v>7</v>
      </c>
      <c r="B44" s="222">
        <v>9.3220338983050849E-2</v>
      </c>
    </row>
    <row r="45" spans="1:2" ht="16">
      <c r="A45" s="11" t="s">
        <v>31</v>
      </c>
      <c r="B45" s="222">
        <v>9.375E-2</v>
      </c>
    </row>
    <row r="46" spans="1:2" ht="16">
      <c r="A46" s="11" t="s">
        <v>59</v>
      </c>
      <c r="B46" s="222">
        <v>9.3873517786561264E-2</v>
      </c>
    </row>
    <row r="47" spans="1:2" ht="16">
      <c r="A47" s="11" t="s">
        <v>51</v>
      </c>
      <c r="B47" s="222">
        <v>9.4736842105263161E-2</v>
      </c>
    </row>
    <row r="48" spans="1:2" ht="16">
      <c r="A48" s="11" t="s">
        <v>26</v>
      </c>
      <c r="B48" s="222">
        <v>0.1</v>
      </c>
    </row>
    <row r="49" spans="1:2" ht="16">
      <c r="A49" s="11" t="s">
        <v>47</v>
      </c>
      <c r="B49" s="222">
        <v>0.1004739336492891</v>
      </c>
    </row>
    <row r="50" spans="1:2" ht="16">
      <c r="A50" s="11" t="s">
        <v>42</v>
      </c>
      <c r="B50" s="222">
        <v>0.10420168067226891</v>
      </c>
    </row>
    <row r="51" spans="1:2" ht="16">
      <c r="A51" s="11" t="s">
        <v>60</v>
      </c>
      <c r="B51" s="222">
        <v>0.11232718894009217</v>
      </c>
    </row>
    <row r="52" spans="1:2" ht="16">
      <c r="A52" s="11" t="s">
        <v>36</v>
      </c>
      <c r="B52" s="222">
        <v>0.11450381679389313</v>
      </c>
    </row>
    <row r="53" spans="1:2" ht="16">
      <c r="A53" s="11" t="s">
        <v>41</v>
      </c>
      <c r="B53" s="222">
        <v>0.13182674199623351</v>
      </c>
    </row>
    <row r="54" spans="1:2" ht="16">
      <c r="A54" s="162" t="s">
        <v>48</v>
      </c>
    </row>
    <row r="56" spans="1:2" ht="16">
      <c r="A56" s="163" t="s">
        <v>83</v>
      </c>
      <c r="B56" s="177">
        <f>MEDIAN(B11:B55)</f>
        <v>8.0610021786492375E-2</v>
      </c>
    </row>
  </sheetData>
  <phoneticPr fontId="22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1.NUMBERS OF WOMEN</vt:lpstr>
      <vt:lpstr>2. Size of group, %</vt:lpstr>
      <vt:lpstr>3. Numbers of CS deliveries</vt:lpstr>
      <vt:lpstr>4. CS rate</vt:lpstr>
      <vt:lpstr>5. Contribution of each group</vt:lpstr>
      <vt:lpstr>rob1 graf</vt:lpstr>
      <vt:lpstr>'1.NUMBERS OF WOMEN'!Totalt_forlosta</vt:lpstr>
      <vt:lpstr>'2. Size of group, %'!Totalt_forlosta</vt:lpstr>
      <vt:lpstr>'3. Numbers of CS deliveries'!Totalt_forlosta</vt:lpstr>
      <vt:lpstr>'4. CS rate'!Totalt_forlosta</vt:lpstr>
      <vt:lpstr>'5. Contribution of each group'!Totalt_forlosta</vt:lpstr>
      <vt:lpstr>'3. Numbers of CS deliveries'!Utskriftsområde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Lars Ladfors</cp:lastModifiedBy>
  <cp:lastPrinted>2015-02-28T10:39:31Z</cp:lastPrinted>
  <dcterms:created xsi:type="dcterms:W3CDTF">2003-06-19T07:35:23Z</dcterms:created>
  <dcterms:modified xsi:type="dcterms:W3CDTF">2018-07-16T13:48:32Z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